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pdx0mfgfs01\public\shareddb\Product_compliance\Conflict Minerals\Qorvo Responsible Minerals\003 -  MRTs and Customer Data\2025\Qorvo MRTS\"/>
    </mc:Choice>
  </mc:AlternateContent>
  <xr:revisionPtr revIDLastSave="0" documentId="13_ncr:1_{A08DAD0D-A12C-4E44-A8D8-71B6B5B8AF60}" xr6:coauthVersionLast="47" xr6:coauthVersionMax="47" xr10:uidLastSave="{00000000-0000-0000-0000-000000000000}"/>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veryHidden" r:id="rId10"/>
    <sheet name="C" sheetId="10" state="veryHidden" r:id="rId11"/>
    <sheet name="SorP" sheetId="11" state="very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Checker!$B$3:$C$124</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Checker!$B$3:$C$124</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7" i="9"/>
  <c r="A348" i="9"/>
  <c r="A349" i="9"/>
  <c r="A350" i="9"/>
  <c r="A351" i="9"/>
  <c r="A352" i="9"/>
  <c r="A353" i="9"/>
  <c r="A354" i="9"/>
  <c r="A355" i="9"/>
  <c r="A356" i="9"/>
  <c r="A357" i="9"/>
  <c r="A358" i="9"/>
  <c r="A359" i="9"/>
  <c r="A360" i="9"/>
  <c r="A361" i="9"/>
  <c r="A362" i="9"/>
  <c r="P3" i="4"/>
  <c r="C4" i="5"/>
  <c r="E4" i="8"/>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124" i="6"/>
  <c r="D4" i="5"/>
  <c r="E4" i="5"/>
  <c r="B5" i="5"/>
  <c r="J5" i="8"/>
  <c r="J6" i="8"/>
  <c r="V5" i="5"/>
  <c r="E5" i="5"/>
  <c r="B6" i="5"/>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24" i="6" a="1"/>
  <c r="G124" i="6"/>
  <c r="H124" i="6"/>
  <c r="B4" i="6"/>
  <c r="G4" i="6"/>
  <c r="H4" i="6"/>
  <c r="B5" i="6"/>
  <c r="G5" i="6"/>
  <c r="H5" i="6"/>
  <c r="F6" i="6"/>
  <c r="B6" i="6"/>
  <c r="G6" i="6"/>
  <c r="H6" i="6"/>
  <c r="P21" i="4"/>
  <c r="P20" i="4"/>
  <c r="Q20" i="4"/>
  <c r="P19" i="4"/>
  <c r="P18" i="4"/>
  <c r="Q19"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G7" i="6"/>
  <c r="H7" i="6"/>
  <c r="B9" i="6"/>
  <c r="G9" i="6"/>
  <c r="H9" i="6"/>
  <c r="B10" i="6"/>
  <c r="G10" i="6"/>
  <c r="H10" i="6"/>
  <c r="B11" i="6"/>
  <c r="G11" i="6"/>
  <c r="H11" i="6"/>
  <c r="B12" i="6"/>
  <c r="G12" i="6"/>
  <c r="H12" i="6"/>
  <c r="B13" i="6"/>
  <c r="G13" i="6"/>
  <c r="H13" i="6"/>
  <c r="H14" i="6"/>
  <c r="B15" i="6"/>
  <c r="G15" i="6"/>
  <c r="H15" i="6"/>
  <c r="H16" i="6"/>
  <c r="A17" i="6"/>
  <c r="F17" i="6"/>
  <c r="B17" i="6"/>
  <c r="G17" i="6"/>
  <c r="H17" i="6"/>
  <c r="Q21" i="4"/>
  <c r="R21" i="4"/>
  <c r="R20" i="4"/>
  <c r="S20" i="4"/>
  <c r="S19" i="4"/>
  <c r="T19" i="4"/>
  <c r="T18" i="4"/>
  <c r="U18" i="4"/>
  <c r="U17" i="4"/>
  <c r="V17" i="4"/>
  <c r="V16" i="4"/>
  <c r="W16" i="4"/>
  <c r="W15" i="4"/>
  <c r="X15" i="4"/>
  <c r="X14" i="4"/>
  <c r="Y14" i="4"/>
  <c r="Y13" i="4"/>
  <c r="Z13" i="4"/>
  <c r="AA13" i="4" a="1"/>
  <c r="AA13" i="4"/>
  <c r="B31" i="4"/>
  <c r="A18" i="6"/>
  <c r="F18" i="6"/>
  <c r="B18" i="6"/>
  <c r="G18" i="6"/>
  <c r="H18" i="6"/>
  <c r="Z14" i="4"/>
  <c r="AA14" i="4" a="1"/>
  <c r="AA14" i="4"/>
  <c r="B32" i="4"/>
  <c r="A19" i="6"/>
  <c r="F19" i="6"/>
  <c r="B19" i="6"/>
  <c r="G19" i="6"/>
  <c r="H19" i="6"/>
  <c r="S21" i="4"/>
  <c r="T21" i="4"/>
  <c r="T20" i="4"/>
  <c r="U20" i="4"/>
  <c r="U19" i="4"/>
  <c r="V19" i="4"/>
  <c r="V18" i="4"/>
  <c r="W18" i="4"/>
  <c r="W17" i="4"/>
  <c r="X17" i="4"/>
  <c r="X16" i="4"/>
  <c r="Y16" i="4"/>
  <c r="Y15" i="4"/>
  <c r="Z15" i="4"/>
  <c r="AA15" i="4" a="1"/>
  <c r="AA15" i="4"/>
  <c r="B33" i="4"/>
  <c r="A20" i="6"/>
  <c r="F20" i="6"/>
  <c r="B20" i="6"/>
  <c r="G20" i="6"/>
  <c r="H20" i="6"/>
  <c r="Z16" i="4"/>
  <c r="AA16" i="4" a="1"/>
  <c r="AA16" i="4"/>
  <c r="B34" i="4"/>
  <c r="A21" i="6"/>
  <c r="F21" i="6"/>
  <c r="B21" i="6"/>
  <c r="G21" i="6"/>
  <c r="H21" i="6"/>
  <c r="U21" i="4"/>
  <c r="V21" i="4"/>
  <c r="V20" i="4"/>
  <c r="W20" i="4"/>
  <c r="W19" i="4"/>
  <c r="X19" i="4"/>
  <c r="X18" i="4"/>
  <c r="Y18" i="4"/>
  <c r="Y17" i="4"/>
  <c r="Z17" i="4"/>
  <c r="AA17" i="4" a="1"/>
  <c r="AA17" i="4"/>
  <c r="B35" i="4"/>
  <c r="A22" i="6"/>
  <c r="F22" i="6"/>
  <c r="B22" i="6"/>
  <c r="G22" i="6"/>
  <c r="H22" i="6"/>
  <c r="F28" i="6"/>
  <c r="B28" i="6"/>
  <c r="G28" i="6"/>
  <c r="H28" i="6"/>
  <c r="F29" i="6"/>
  <c r="B29" i="6"/>
  <c r="G29" i="6"/>
  <c r="H29" i="6"/>
  <c r="F30" i="6"/>
  <c r="B30" i="6"/>
  <c r="G30" i="6"/>
  <c r="H30" i="6"/>
  <c r="F31" i="6"/>
  <c r="B31" i="6"/>
  <c r="G31" i="6"/>
  <c r="H31" i="6"/>
  <c r="F32" i="6"/>
  <c r="B32" i="6"/>
  <c r="G32" i="6"/>
  <c r="H32" i="6"/>
  <c r="F33" i="6"/>
  <c r="B33" i="6"/>
  <c r="G33" i="6"/>
  <c r="H33" i="6"/>
  <c r="F39" i="6"/>
  <c r="B39" i="6"/>
  <c r="G39" i="6"/>
  <c r="H39" i="6"/>
  <c r="F40" i="6"/>
  <c r="B40" i="6"/>
  <c r="G40" i="6"/>
  <c r="H40" i="6"/>
  <c r="F41" i="6"/>
  <c r="B41" i="6"/>
  <c r="G41" i="6"/>
  <c r="H41" i="6"/>
  <c r="F42" i="6"/>
  <c r="B42" i="6"/>
  <c r="G42" i="6"/>
  <c r="H42" i="6"/>
  <c r="F43" i="6"/>
  <c r="B43" i="6"/>
  <c r="G43" i="6"/>
  <c r="H43" i="6"/>
  <c r="F44" i="6"/>
  <c r="B44" i="6"/>
  <c r="G44" i="6"/>
  <c r="H44" i="6"/>
  <c r="F50" i="6"/>
  <c r="B50" i="6"/>
  <c r="G50" i="6"/>
  <c r="H50" i="6"/>
  <c r="F51" i="6"/>
  <c r="B51" i="6"/>
  <c r="G51" i="6"/>
  <c r="H51" i="6"/>
  <c r="F52" i="6"/>
  <c r="B52" i="6"/>
  <c r="G52" i="6"/>
  <c r="H52" i="6"/>
  <c r="F53" i="6"/>
  <c r="B53" i="6"/>
  <c r="G53" i="6"/>
  <c r="H53" i="6"/>
  <c r="F54" i="6"/>
  <c r="B54" i="6"/>
  <c r="G54" i="6"/>
  <c r="H54" i="6"/>
  <c r="F55" i="6"/>
  <c r="B55" i="6"/>
  <c r="G55" i="6"/>
  <c r="H55" i="6"/>
  <c r="F61" i="6"/>
  <c r="B61" i="6"/>
  <c r="G61" i="6"/>
  <c r="H61" i="6"/>
  <c r="F62" i="6"/>
  <c r="B62" i="6"/>
  <c r="G62" i="6"/>
  <c r="H62" i="6"/>
  <c r="F63" i="6"/>
  <c r="B63" i="6"/>
  <c r="G63" i="6"/>
  <c r="H63" i="6"/>
  <c r="F64" i="6"/>
  <c r="B64" i="6"/>
  <c r="G64" i="6"/>
  <c r="H64" i="6"/>
  <c r="F65" i="6"/>
  <c r="B65" i="6"/>
  <c r="G65" i="6"/>
  <c r="H65" i="6"/>
  <c r="F66" i="6"/>
  <c r="B66" i="6"/>
  <c r="G66" i="6"/>
  <c r="H66" i="6"/>
  <c r="F72" i="6"/>
  <c r="B72" i="6"/>
  <c r="G72" i="6"/>
  <c r="H72" i="6"/>
  <c r="F73" i="6"/>
  <c r="B73" i="6"/>
  <c r="G73" i="6"/>
  <c r="H73" i="6"/>
  <c r="F74" i="6"/>
  <c r="B74" i="6"/>
  <c r="G74" i="6"/>
  <c r="H74" i="6"/>
  <c r="F75" i="6"/>
  <c r="B75" i="6"/>
  <c r="G75" i="6"/>
  <c r="H75" i="6"/>
  <c r="F76" i="6"/>
  <c r="B76" i="6"/>
  <c r="G76" i="6"/>
  <c r="H76" i="6"/>
  <c r="F77" i="6"/>
  <c r="B77" i="6"/>
  <c r="G77" i="6"/>
  <c r="H77" i="6"/>
  <c r="F83" i="6"/>
  <c r="B83" i="6"/>
  <c r="G83" i="6"/>
  <c r="H83" i="6"/>
  <c r="F84" i="6"/>
  <c r="B84" i="6"/>
  <c r="G84" i="6"/>
  <c r="H84" i="6"/>
  <c r="F85" i="6"/>
  <c r="B85" i="6"/>
  <c r="G85" i="6"/>
  <c r="H85" i="6"/>
  <c r="F86" i="6"/>
  <c r="B86" i="6"/>
  <c r="G86" i="6"/>
  <c r="H86" i="6"/>
  <c r="F87" i="6"/>
  <c r="B87" i="6"/>
  <c r="G87" i="6"/>
  <c r="H87" i="6"/>
  <c r="F88" i="6"/>
  <c r="B88" i="6"/>
  <c r="G88" i="6"/>
  <c r="H88" i="6"/>
  <c r="F94" i="6"/>
  <c r="B94" i="6"/>
  <c r="G94" i="6"/>
  <c r="H94" i="6"/>
  <c r="F95" i="6"/>
  <c r="B95" i="6"/>
  <c r="G95" i="6"/>
  <c r="H95" i="6"/>
  <c r="F96" i="6"/>
  <c r="B96" i="6"/>
  <c r="G96" i="6"/>
  <c r="H96" i="6"/>
  <c r="F98" i="6"/>
  <c r="B98" i="6"/>
  <c r="G98" i="6"/>
  <c r="H98" i="6"/>
  <c r="F99" i="6"/>
  <c r="B99" i="6"/>
  <c r="G99" i="6"/>
  <c r="H99" i="6"/>
  <c r="F100" i="6"/>
  <c r="B100" i="6"/>
  <c r="G100" i="6"/>
  <c r="H100" i="6"/>
  <c r="F101" i="6"/>
  <c r="B101" i="6"/>
  <c r="G101" i="6"/>
  <c r="H101" i="6"/>
  <c r="F102" i="6"/>
  <c r="B102" i="6"/>
  <c r="G102" i="6"/>
  <c r="H102" i="6"/>
  <c r="F103" i="6"/>
  <c r="B103" i="6"/>
  <c r="G103" i="6"/>
  <c r="H103" i="6"/>
  <c r="F108" i="6"/>
  <c r="B108" i="6"/>
  <c r="G108" i="6"/>
  <c r="H108" i="6"/>
  <c r="F109" i="6"/>
  <c r="B109" i="6"/>
  <c r="G109" i="6"/>
  <c r="H109" i="6"/>
  <c r="F110" i="6"/>
  <c r="B110" i="6"/>
  <c r="G110" i="6"/>
  <c r="H110" i="6"/>
  <c r="F111" i="6"/>
  <c r="B111" i="6"/>
  <c r="G111" i="6"/>
  <c r="H111" i="6"/>
  <c r="F112" i="6"/>
  <c r="G112" i="6"/>
  <c r="H112" i="6"/>
  <c r="F114" i="6"/>
  <c r="A114" i="6"/>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0" i="5"/>
  <c r="AB2501" i="5"/>
  <c r="AB2502" i="5"/>
  <c r="AB2503" i="5"/>
  <c r="AB2504" i="5"/>
  <c r="G114" i="6"/>
  <c r="H114" i="6"/>
  <c r="F115" i="6"/>
  <c r="A115" i="6"/>
  <c r="G115" i="6"/>
  <c r="H115" i="6"/>
  <c r="F116" i="6"/>
  <c r="A116" i="6"/>
  <c r="G116" i="6"/>
  <c r="H116" i="6"/>
  <c r="F117" i="6"/>
  <c r="A117" i="6"/>
  <c r="G117" i="6"/>
  <c r="H117" i="6"/>
  <c r="F118" i="6"/>
  <c r="A118" i="6"/>
  <c r="G118" i="6"/>
  <c r="H118" i="6"/>
  <c r="F119" i="6"/>
  <c r="A119" i="6"/>
  <c r="G119" i="6"/>
  <c r="H119" i="6"/>
  <c r="H125" i="6"/>
  <c r="D2" i="6"/>
  <c r="J6" i="5"/>
  <c r="S6" i="5"/>
  <c r="T6" i="5"/>
  <c r="J7" i="5"/>
  <c r="S7" i="5"/>
  <c r="T7" i="5"/>
  <c r="J8" i="5"/>
  <c r="S8" i="5"/>
  <c r="T8" i="5"/>
  <c r="J9" i="5"/>
  <c r="S9" i="5"/>
  <c r="T9" i="5"/>
  <c r="J10" i="5"/>
  <c r="S10" i="5"/>
  <c r="T10" i="5"/>
  <c r="J11" i="5"/>
  <c r="S11" i="5"/>
  <c r="T11" i="5"/>
  <c r="J12" i="5"/>
  <c r="S12" i="5"/>
  <c r="T12" i="5"/>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T85"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5" i="5"/>
  <c r="S5" i="5"/>
  <c r="T5" i="5"/>
  <c r="AC5" i="5"/>
  <c r="K594" i="8"/>
  <c r="K59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E3" i="20"/>
  <c r="B23" i="13"/>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50" i="5"/>
  <c r="AD51" i="5"/>
  <c r="AD53" i="5"/>
  <c r="AD54" i="5"/>
  <c r="AD56" i="5"/>
  <c r="AD58" i="5"/>
  <c r="AD65" i="5"/>
  <c r="AD70" i="5"/>
  <c r="AD77" i="5"/>
  <c r="AD81" i="5"/>
  <c r="AD82" i="5"/>
  <c r="AD83" i="5"/>
  <c r="AD84" i="5"/>
  <c r="AD85" i="5"/>
  <c r="AD86" i="5"/>
  <c r="AD90" i="5"/>
  <c r="AD98" i="5"/>
  <c r="AD101" i="5"/>
  <c r="AD127" i="5"/>
  <c r="AD137" i="5"/>
  <c r="AD145" i="5"/>
  <c r="AD146" i="5"/>
  <c r="AD166" i="5"/>
  <c r="AD178" i="5"/>
  <c r="AD179" i="5"/>
  <c r="AD180" i="5"/>
  <c r="AD181" i="5"/>
  <c r="AD187" i="5"/>
  <c r="AD195" i="5"/>
  <c r="AD198" i="5"/>
  <c r="AD209" i="5"/>
  <c r="AD217" i="5"/>
  <c r="AD222" i="5"/>
  <c r="AD231" i="5"/>
  <c r="AD233" i="5"/>
  <c r="AD242" i="5"/>
  <c r="AD248" i="5"/>
  <c r="AD251" i="5"/>
  <c r="AD254" i="5"/>
  <c r="AD257" i="5"/>
  <c r="AD265" i="5"/>
  <c r="AD273" i="5"/>
  <c r="AD276" i="5"/>
  <c r="AD277" i="5"/>
  <c r="AD286" i="5"/>
  <c r="AD287" i="5"/>
  <c r="AD288" i="5"/>
  <c r="AD297" i="5"/>
  <c r="AD307" i="5"/>
  <c r="AD308" i="5"/>
  <c r="AD314" i="5"/>
  <c r="AD317" i="5"/>
  <c r="AD318" i="5"/>
  <c r="AD325" i="5"/>
  <c r="AD326" i="5"/>
  <c r="AD327" i="5"/>
  <c r="AD328" i="5"/>
  <c r="AD329" i="5"/>
  <c r="AD331" i="5"/>
  <c r="AD333" i="5"/>
  <c r="AD335" i="5"/>
  <c r="AD337" i="5"/>
  <c r="AD338" i="5"/>
  <c r="AD341" i="5"/>
  <c r="AD345" i="5"/>
  <c r="AD352" i="5"/>
  <c r="AD353" i="5"/>
  <c r="AD354" i="5"/>
  <c r="AD356" i="5"/>
  <c r="AD366" i="5"/>
  <c r="AD387" i="5"/>
  <c r="AD388" i="5"/>
  <c r="AD390" i="5"/>
  <c r="AD393" i="5"/>
  <c r="AD396" i="5"/>
  <c r="AD398" i="5"/>
  <c r="AD401" i="5"/>
  <c r="AD409" i="5"/>
  <c r="AD415" i="5"/>
  <c r="AD425" i="5"/>
  <c r="AD434" i="5"/>
  <c r="AD436" i="5"/>
  <c r="AD438" i="5"/>
  <c r="AD449" i="5"/>
  <c r="AD465" i="5"/>
  <c r="AD470" i="5"/>
  <c r="AD476" i="5"/>
  <c r="AD481" i="5"/>
  <c r="AD486" i="5"/>
  <c r="AD488" i="5"/>
  <c r="AD489" i="5"/>
  <c r="AD499" i="5"/>
  <c r="AD502" i="5"/>
  <c r="AD505" i="5"/>
  <c r="AD514" i="5"/>
  <c r="AD521" i="5"/>
  <c r="AD527" i="5"/>
  <c r="AD529" i="5"/>
  <c r="AD534" i="5"/>
  <c r="AD545" i="5"/>
  <c r="AD549" i="5"/>
  <c r="AD558" i="5"/>
  <c r="AD561" i="5"/>
  <c r="AD567" i="5"/>
  <c r="AD568" i="5"/>
  <c r="AD585" i="5"/>
  <c r="AD593" i="5"/>
  <c r="AD600" i="5"/>
  <c r="AD601" i="5"/>
  <c r="AD602" i="5"/>
  <c r="AD603" i="5"/>
  <c r="AD604" i="5"/>
  <c r="AD605" i="5"/>
  <c r="AD606" i="5"/>
  <c r="AD607" i="5"/>
  <c r="AD608" i="5"/>
  <c r="AD609" i="5"/>
  <c r="AD610" i="5"/>
  <c r="AD611" i="5"/>
  <c r="AD612" i="5"/>
  <c r="AD613" i="5"/>
  <c r="AD614" i="5"/>
  <c r="AD615" i="5"/>
  <c r="AD616" i="5"/>
  <c r="AD617" i="5"/>
  <c r="AD618" i="5"/>
  <c r="AD619" i="5"/>
  <c r="AD620" i="5"/>
  <c r="AD621" i="5"/>
  <c r="AD622" i="5"/>
  <c r="AD623" i="5"/>
  <c r="AD624" i="5"/>
  <c r="AD625" i="5"/>
  <c r="AD626" i="5"/>
  <c r="AD627" i="5"/>
  <c r="AD628" i="5"/>
  <c r="AD629" i="5"/>
  <c r="AD630" i="5"/>
  <c r="AD631" i="5"/>
  <c r="AD632" i="5"/>
  <c r="AD634" i="5"/>
  <c r="AD635" i="5"/>
  <c r="AD636" i="5"/>
  <c r="AD637" i="5"/>
  <c r="AD638" i="5"/>
  <c r="AD639" i="5"/>
  <c r="AD640" i="5"/>
  <c r="AD641" i="5"/>
  <c r="AD642" i="5"/>
  <c r="AD643" i="5"/>
  <c r="AD644" i="5"/>
  <c r="AD645" i="5"/>
  <c r="AD646" i="5"/>
  <c r="AD647" i="5"/>
  <c r="AD648" i="5"/>
  <c r="AD649" i="5"/>
  <c r="AD650" i="5"/>
  <c r="AD651" i="5"/>
  <c r="AD652" i="5"/>
  <c r="AD653" i="5"/>
  <c r="AD654" i="5"/>
  <c r="AD655" i="5"/>
  <c r="AD656" i="5"/>
  <c r="AD657" i="5"/>
  <c r="AD658" i="5"/>
  <c r="AD659" i="5"/>
  <c r="AD660" i="5"/>
  <c r="AD661" i="5"/>
  <c r="AD662" i="5"/>
  <c r="AD663" i="5"/>
  <c r="AD664" i="5"/>
  <c r="AD665" i="5"/>
  <c r="AD666" i="5"/>
  <c r="AD667" i="5"/>
  <c r="AD668" i="5"/>
  <c r="AD669" i="5"/>
  <c r="AD670" i="5"/>
  <c r="AD671" i="5"/>
  <c r="AD672" i="5"/>
  <c r="AD673" i="5"/>
  <c r="AD674" i="5"/>
  <c r="AD675" i="5"/>
  <c r="AD676" i="5"/>
  <c r="AD677" i="5"/>
  <c r="AD678" i="5"/>
  <c r="AD679" i="5"/>
  <c r="AD680" i="5"/>
  <c r="AD681" i="5"/>
  <c r="AD682" i="5"/>
  <c r="AD683" i="5"/>
  <c r="AD684" i="5"/>
  <c r="AD685" i="5"/>
  <c r="AD686" i="5"/>
  <c r="AD687" i="5"/>
  <c r="AD688" i="5"/>
  <c r="AD689" i="5"/>
  <c r="AD690" i="5"/>
  <c r="AD691" i="5"/>
  <c r="AD692" i="5"/>
  <c r="AD693" i="5"/>
  <c r="AD694" i="5"/>
  <c r="AD695" i="5"/>
  <c r="AD696" i="5"/>
  <c r="AD697" i="5"/>
  <c r="AD698" i="5"/>
  <c r="AD699" i="5"/>
  <c r="AD700" i="5"/>
  <c r="AD701" i="5"/>
  <c r="AD702" i="5"/>
  <c r="AD703" i="5"/>
  <c r="AD704" i="5"/>
  <c r="AD705" i="5"/>
  <c r="AD706" i="5"/>
  <c r="AD707" i="5"/>
  <c r="AD708" i="5"/>
  <c r="AD709" i="5"/>
  <c r="AD710" i="5"/>
  <c r="AD711" i="5"/>
  <c r="AD712" i="5"/>
  <c r="AD713" i="5"/>
  <c r="AD714" i="5"/>
  <c r="AD715" i="5"/>
  <c r="AD716" i="5"/>
  <c r="AD717" i="5"/>
  <c r="AD718" i="5"/>
  <c r="AD719" i="5"/>
  <c r="AD720" i="5"/>
  <c r="AD721" i="5"/>
  <c r="AD722" i="5"/>
  <c r="AD723" i="5"/>
  <c r="AD724" i="5"/>
  <c r="AD725" i="5"/>
  <c r="AD726" i="5"/>
  <c r="AD727" i="5"/>
  <c r="AD728" i="5"/>
  <c r="AD729" i="5"/>
  <c r="AD730" i="5"/>
  <c r="AD731" i="5"/>
  <c r="AD732" i="5"/>
  <c r="AD733" i="5"/>
  <c r="AD734" i="5"/>
  <c r="AD735" i="5"/>
  <c r="AD736" i="5"/>
  <c r="AD737" i="5"/>
  <c r="AD738" i="5"/>
  <c r="AD739" i="5"/>
  <c r="AD740" i="5"/>
  <c r="AD741" i="5"/>
  <c r="AD742" i="5"/>
  <c r="AD743" i="5"/>
  <c r="AD744" i="5"/>
  <c r="AD745" i="5"/>
  <c r="AD746" i="5"/>
  <c r="AD747" i="5"/>
  <c r="AD748" i="5"/>
  <c r="AD749" i="5"/>
  <c r="AD750" i="5"/>
  <c r="AD751" i="5"/>
  <c r="AD752" i="5"/>
  <c r="AD753" i="5"/>
  <c r="AD754" i="5"/>
  <c r="AD755" i="5"/>
  <c r="AD756" i="5"/>
  <c r="AD757" i="5"/>
  <c r="AD759" i="5"/>
  <c r="AD760" i="5"/>
  <c r="AD761" i="5"/>
  <c r="AD762" i="5"/>
  <c r="AD763" i="5"/>
  <c r="AD764" i="5"/>
  <c r="AD765" i="5"/>
  <c r="AD766" i="5"/>
  <c r="AD767" i="5"/>
  <c r="AD768" i="5"/>
  <c r="AD769" i="5"/>
  <c r="AD770" i="5"/>
  <c r="AD771" i="5"/>
  <c r="AD772" i="5"/>
  <c r="AD773" i="5"/>
  <c r="AD774" i="5"/>
  <c r="AD775" i="5"/>
  <c r="AD776" i="5"/>
  <c r="AD777" i="5"/>
  <c r="AD778" i="5"/>
  <c r="AD779" i="5"/>
  <c r="AD780" i="5"/>
  <c r="AD781" i="5"/>
  <c r="AD782" i="5"/>
  <c r="AD783" i="5"/>
  <c r="AD784" i="5"/>
  <c r="AD785" i="5"/>
  <c r="AD786" i="5"/>
  <c r="AD787" i="5"/>
  <c r="AD788" i="5"/>
  <c r="AD789" i="5"/>
  <c r="AD790" i="5"/>
  <c r="AD791" i="5"/>
  <c r="AD792" i="5"/>
  <c r="AD793" i="5"/>
  <c r="AD794" i="5"/>
  <c r="AD795" i="5"/>
  <c r="AD796" i="5"/>
  <c r="AD797" i="5"/>
  <c r="AD798" i="5"/>
  <c r="AD799" i="5"/>
  <c r="AD800" i="5"/>
  <c r="AD801" i="5"/>
  <c r="AD802" i="5"/>
  <c r="AD803" i="5"/>
  <c r="AD804" i="5"/>
  <c r="AD805" i="5"/>
  <c r="AD806" i="5"/>
  <c r="AD807" i="5"/>
  <c r="AD808" i="5"/>
  <c r="AD810" i="5"/>
  <c r="AD811" i="5"/>
  <c r="AD812" i="5"/>
  <c r="AD813" i="5"/>
  <c r="AD815" i="5"/>
  <c r="AD816" i="5"/>
  <c r="AD817" i="5"/>
  <c r="AD818" i="5"/>
  <c r="AD819" i="5"/>
  <c r="AD820" i="5"/>
  <c r="AD821" i="5"/>
  <c r="AD822" i="5"/>
  <c r="AD823" i="5"/>
  <c r="AD824" i="5"/>
  <c r="AD825" i="5"/>
  <c r="AD826" i="5"/>
  <c r="AD827" i="5"/>
  <c r="AD828" i="5"/>
  <c r="AD829" i="5"/>
  <c r="AD830" i="5"/>
  <c r="AD831" i="5"/>
  <c r="AD832" i="5"/>
  <c r="AD833" i="5"/>
  <c r="AD834" i="5"/>
  <c r="AD835" i="5"/>
  <c r="AD836" i="5"/>
  <c r="AD837" i="5"/>
  <c r="AD838" i="5"/>
  <c r="AD839" i="5"/>
  <c r="AD840" i="5"/>
  <c r="AD841" i="5"/>
  <c r="AD842" i="5"/>
  <c r="AD843" i="5"/>
  <c r="AD844" i="5"/>
  <c r="AD845" i="5"/>
  <c r="AD846" i="5"/>
  <c r="AD847" i="5"/>
  <c r="AD848" i="5"/>
  <c r="AD850" i="5"/>
  <c r="AD851" i="5"/>
  <c r="AD852" i="5"/>
  <c r="AD853" i="5"/>
  <c r="AD854" i="5"/>
  <c r="AD855" i="5"/>
  <c r="AD856" i="5"/>
  <c r="AD858" i="5"/>
  <c r="AD859" i="5"/>
  <c r="AD860" i="5"/>
  <c r="AD861" i="5"/>
  <c r="AD862" i="5"/>
  <c r="AD863" i="5"/>
  <c r="AD864" i="5"/>
  <c r="AD865" i="5"/>
  <c r="AD866" i="5"/>
  <c r="AD867" i="5"/>
  <c r="AD868" i="5"/>
  <c r="AD869" i="5"/>
  <c r="AD870" i="5"/>
  <c r="AD871" i="5"/>
  <c r="AD872" i="5"/>
  <c r="AD873" i="5"/>
  <c r="AD874" i="5"/>
  <c r="AD875" i="5"/>
  <c r="AD876" i="5"/>
  <c r="AD877" i="5"/>
  <c r="AD878" i="5"/>
  <c r="AD879" i="5"/>
  <c r="AD880" i="5"/>
  <c r="AD881" i="5"/>
  <c r="AD882" i="5"/>
  <c r="AD883" i="5"/>
  <c r="AD884" i="5"/>
  <c r="AD885" i="5"/>
  <c r="AD886" i="5"/>
  <c r="AD887" i="5"/>
  <c r="AD888" i="5"/>
  <c r="AD889" i="5"/>
  <c r="AD890" i="5"/>
  <c r="AD891" i="5"/>
  <c r="AD892" i="5"/>
  <c r="AD893" i="5"/>
  <c r="AD895" i="5"/>
  <c r="AD896" i="5"/>
  <c r="AD897" i="5"/>
  <c r="AD898" i="5"/>
  <c r="AD899" i="5"/>
  <c r="AD900" i="5"/>
  <c r="AD901" i="5"/>
  <c r="AD903" i="5"/>
  <c r="AD904" i="5"/>
  <c r="AD905" i="5"/>
  <c r="AD906" i="5"/>
  <c r="AD907" i="5"/>
  <c r="AD908" i="5"/>
  <c r="AD909" i="5"/>
  <c r="AD910" i="5"/>
  <c r="AD911" i="5"/>
  <c r="AD912" i="5"/>
  <c r="AD913" i="5"/>
  <c r="AD914" i="5"/>
  <c r="AD915" i="5"/>
  <c r="AD916" i="5"/>
  <c r="AD917" i="5"/>
  <c r="AD919" i="5"/>
  <c r="AD920" i="5"/>
  <c r="AD921" i="5"/>
  <c r="AD922" i="5"/>
  <c r="AD923" i="5"/>
  <c r="AD924" i="5"/>
  <c r="AD925" i="5"/>
  <c r="AD927" i="5"/>
  <c r="AD928" i="5"/>
  <c r="AD929" i="5"/>
  <c r="AD930" i="5"/>
  <c r="AD931" i="5"/>
  <c r="AD932" i="5"/>
  <c r="AD933" i="5"/>
  <c r="AD934" i="5"/>
  <c r="AD935" i="5"/>
  <c r="AD936" i="5"/>
  <c r="AD937" i="5"/>
  <c r="AD938" i="5"/>
  <c r="AD939" i="5"/>
  <c r="AD940" i="5"/>
  <c r="AD941" i="5"/>
  <c r="AD942" i="5"/>
  <c r="AD943" i="5"/>
  <c r="AD944" i="5"/>
  <c r="AD945" i="5"/>
  <c r="AD946" i="5"/>
  <c r="AD947" i="5"/>
  <c r="AD948" i="5"/>
  <c r="AD949" i="5"/>
  <c r="AD950" i="5"/>
  <c r="AD951" i="5"/>
  <c r="AD952" i="5"/>
  <c r="AD953" i="5"/>
  <c r="AD954" i="5"/>
  <c r="AD955" i="5"/>
  <c r="AD956" i="5"/>
  <c r="AD957" i="5"/>
  <c r="AD958" i="5"/>
  <c r="AD959" i="5"/>
  <c r="AD960" i="5"/>
  <c r="AD961" i="5"/>
  <c r="AD962" i="5"/>
  <c r="AD963" i="5"/>
  <c r="AD964" i="5"/>
  <c r="AD965" i="5"/>
  <c r="AD966" i="5"/>
  <c r="AD967" i="5"/>
  <c r="AD968" i="5"/>
  <c r="AD970" i="5"/>
  <c r="AD971" i="5"/>
  <c r="AD972" i="5"/>
  <c r="AD973" i="5"/>
  <c r="AD974" i="5"/>
  <c r="AD975" i="5"/>
  <c r="AD976" i="5"/>
  <c r="AD977" i="5"/>
  <c r="AD978" i="5"/>
  <c r="AD979" i="5"/>
  <c r="AD980" i="5"/>
  <c r="AD981" i="5"/>
  <c r="AD982" i="5"/>
  <c r="AD983" i="5"/>
  <c r="AD984" i="5"/>
  <c r="AD985" i="5"/>
  <c r="AD986" i="5"/>
  <c r="AD987" i="5"/>
  <c r="AD988" i="5"/>
  <c r="AD989" i="5"/>
  <c r="AD990" i="5"/>
  <c r="AD991" i="5"/>
  <c r="AD992" i="5"/>
  <c r="AD993" i="5"/>
  <c r="AD994" i="5"/>
  <c r="AD995" i="5"/>
  <c r="AD996" i="5"/>
  <c r="AD997" i="5"/>
  <c r="AD998" i="5"/>
  <c r="AD999" i="5"/>
  <c r="AD1000" i="5"/>
  <c r="AD1002" i="5"/>
  <c r="AD1003" i="5"/>
  <c r="AD1004" i="5"/>
  <c r="AD1005" i="5"/>
  <c r="AD1006" i="5"/>
  <c r="AD1007" i="5"/>
  <c r="AD1008" i="5"/>
  <c r="AD1009" i="5"/>
  <c r="AD1010" i="5"/>
  <c r="AD1011" i="5"/>
  <c r="AD1012" i="5"/>
  <c r="AD1013" i="5"/>
  <c r="AD1014" i="5"/>
  <c r="AD1015" i="5"/>
  <c r="AD1016" i="5"/>
  <c r="AD1017" i="5"/>
  <c r="AD1018" i="5"/>
  <c r="AD1019" i="5"/>
  <c r="AD1020" i="5"/>
  <c r="AD1021" i="5"/>
  <c r="AD1022" i="5"/>
  <c r="AD1023" i="5"/>
  <c r="AD1024" i="5"/>
  <c r="AD1026" i="5"/>
  <c r="AD1027" i="5"/>
  <c r="AD1028" i="5"/>
  <c r="AD1029" i="5"/>
  <c r="AD1031" i="5"/>
  <c r="AD1032" i="5"/>
  <c r="AD1033" i="5"/>
  <c r="AD1034" i="5"/>
  <c r="AD1035" i="5"/>
  <c r="AD1036" i="5"/>
  <c r="AD1037" i="5"/>
  <c r="AD1038" i="5"/>
  <c r="AD1039" i="5"/>
  <c r="AD1040" i="5"/>
  <c r="AD1041" i="5"/>
  <c r="AD1042" i="5"/>
  <c r="AD1043" i="5"/>
  <c r="AD1044" i="5"/>
  <c r="AD1045" i="5"/>
  <c r="AD1046" i="5"/>
  <c r="AD1047" i="5"/>
  <c r="AD1048" i="5"/>
  <c r="AD1050" i="5"/>
  <c r="AD1051" i="5"/>
  <c r="AD1052" i="5"/>
  <c r="AD1053" i="5"/>
  <c r="AD1054" i="5"/>
  <c r="AD1055" i="5"/>
  <c r="AD1056" i="5"/>
  <c r="AD1057" i="5"/>
  <c r="AD1058" i="5"/>
  <c r="AD1059" i="5"/>
  <c r="AD1060" i="5"/>
  <c r="AD1061" i="5"/>
  <c r="AD1062" i="5"/>
  <c r="AD1063" i="5"/>
  <c r="AD1064" i="5"/>
  <c r="AD1066" i="5"/>
  <c r="AD1067" i="5"/>
  <c r="AD1068" i="5"/>
  <c r="AD1069" i="5"/>
  <c r="AD1071" i="5"/>
  <c r="AD1072" i="5"/>
  <c r="AD1074" i="5"/>
  <c r="AD1075" i="5"/>
  <c r="AD1076" i="5"/>
  <c r="AD1077" i="5"/>
  <c r="AD1079" i="5"/>
  <c r="AD1080" i="5"/>
  <c r="AD1082" i="5"/>
  <c r="AD1083" i="5"/>
  <c r="AD1084" i="5"/>
  <c r="AD1085" i="5"/>
  <c r="AD1086" i="5"/>
  <c r="AD1087" i="5"/>
  <c r="AD1088" i="5"/>
  <c r="AD1089" i="5"/>
  <c r="AD1090" i="5"/>
  <c r="AD1091" i="5"/>
  <c r="AD1092" i="5"/>
  <c r="AD1093" i="5"/>
  <c r="AD1094" i="5"/>
  <c r="AD1095" i="5"/>
  <c r="AD1096" i="5"/>
  <c r="AD1097" i="5"/>
  <c r="AD1098" i="5"/>
  <c r="AD1099" i="5"/>
  <c r="AD1100" i="5"/>
  <c r="AD1101" i="5"/>
  <c r="AD1103" i="5"/>
  <c r="AD1104" i="5"/>
  <c r="AD1105" i="5"/>
  <c r="AD1106" i="5"/>
  <c r="AD1107" i="5"/>
  <c r="AD1108" i="5"/>
  <c r="AD1109" i="5"/>
  <c r="AD1110" i="5"/>
  <c r="AD1111" i="5"/>
  <c r="AD1112" i="5"/>
  <c r="AD1113" i="5"/>
  <c r="AD1114" i="5"/>
  <c r="AD1115" i="5"/>
  <c r="AD1116" i="5"/>
  <c r="AD1117" i="5"/>
  <c r="AD1119" i="5"/>
  <c r="AD1120" i="5"/>
  <c r="AD1122" i="5"/>
  <c r="AD1123" i="5"/>
  <c r="AD1124" i="5"/>
  <c r="AD1125" i="5"/>
  <c r="AD1126" i="5"/>
  <c r="AD1127" i="5"/>
  <c r="AD1128" i="5"/>
  <c r="AD1129" i="5"/>
  <c r="AD1130" i="5"/>
  <c r="AD1131" i="5"/>
  <c r="AD1132" i="5"/>
  <c r="AD1133" i="5"/>
  <c r="AD1134" i="5"/>
  <c r="AD1135" i="5"/>
  <c r="AD1136" i="5"/>
  <c r="AD1137" i="5"/>
  <c r="AD1138" i="5"/>
  <c r="AD1139" i="5"/>
  <c r="AD1140" i="5"/>
  <c r="AD1141" i="5"/>
  <c r="AD1142" i="5"/>
  <c r="AD1143" i="5"/>
  <c r="AD1144" i="5"/>
  <c r="AD1145" i="5"/>
  <c r="AD1146" i="5"/>
  <c r="AD1147" i="5"/>
  <c r="AD1148" i="5"/>
  <c r="AD1149" i="5"/>
  <c r="AD1150" i="5"/>
  <c r="AD1151" i="5"/>
  <c r="AD1152" i="5"/>
  <c r="AD1153" i="5"/>
  <c r="AD1154" i="5"/>
  <c r="AD1155" i="5"/>
  <c r="AD1156" i="5"/>
  <c r="AD1157" i="5"/>
  <c r="AD1158" i="5"/>
  <c r="AD1159" i="5"/>
  <c r="AD1160" i="5"/>
  <c r="AD1161" i="5"/>
  <c r="AD1162" i="5"/>
  <c r="AD1163" i="5"/>
  <c r="AD1164" i="5"/>
  <c r="AD1165" i="5"/>
  <c r="AD1166" i="5"/>
  <c r="AD1167" i="5"/>
  <c r="AD1168" i="5"/>
  <c r="AD1170" i="5"/>
  <c r="AD1171" i="5"/>
  <c r="AD1172" i="5"/>
  <c r="AD1173" i="5"/>
  <c r="AD1174" i="5"/>
  <c r="AD1175" i="5"/>
  <c r="AD1176" i="5"/>
  <c r="AD1178" i="5"/>
  <c r="AD1179" i="5"/>
  <c r="AD1180" i="5"/>
  <c r="AD1181" i="5"/>
  <c r="AD1183" i="5"/>
  <c r="AD1184" i="5"/>
  <c r="AD1185" i="5"/>
  <c r="AD1186" i="5"/>
  <c r="AD1187" i="5"/>
  <c r="AD1188" i="5"/>
  <c r="AD1189" i="5"/>
  <c r="AD1190" i="5"/>
  <c r="AD1191" i="5"/>
  <c r="AD1192" i="5"/>
  <c r="AD1193" i="5"/>
  <c r="AD1194" i="5"/>
  <c r="AD1195" i="5"/>
  <c r="AD1196" i="5"/>
  <c r="AD1197" i="5"/>
  <c r="AD1198" i="5"/>
  <c r="AD1199" i="5"/>
  <c r="AD1200" i="5"/>
  <c r="AD1201" i="5"/>
  <c r="AD1202" i="5"/>
  <c r="AD1203" i="5"/>
  <c r="AD1204" i="5"/>
  <c r="AD1205" i="5"/>
  <c r="AD1206" i="5"/>
  <c r="AD1207" i="5"/>
  <c r="AD1208" i="5"/>
  <c r="AD1209" i="5"/>
  <c r="AD1210" i="5"/>
  <c r="AD1211" i="5"/>
  <c r="AD1212" i="5"/>
  <c r="AD1213" i="5"/>
  <c r="AD1214" i="5"/>
  <c r="AD1215" i="5"/>
  <c r="AD1216" i="5"/>
  <c r="AD1217" i="5"/>
  <c r="AD1218" i="5"/>
  <c r="AD1219" i="5"/>
  <c r="AD1220" i="5"/>
  <c r="AD1221" i="5"/>
  <c r="AD1222" i="5"/>
  <c r="AD1223" i="5"/>
  <c r="AD1224" i="5"/>
  <c r="AD1225" i="5"/>
  <c r="AD1226" i="5"/>
  <c r="AD1227" i="5"/>
  <c r="AD1228" i="5"/>
  <c r="AD1229" i="5"/>
  <c r="AD1230" i="5"/>
  <c r="AD1231" i="5"/>
  <c r="AD1232" i="5"/>
  <c r="AD1233" i="5"/>
  <c r="AD1234" i="5"/>
  <c r="AD1235" i="5"/>
  <c r="AD1236" i="5"/>
  <c r="AD1237" i="5"/>
  <c r="AD1238" i="5"/>
  <c r="AD1239" i="5"/>
  <c r="AD1240" i="5"/>
  <c r="AD1242" i="5"/>
  <c r="AD1243" i="5"/>
  <c r="AD1244" i="5"/>
  <c r="AD1245" i="5"/>
  <c r="AD1246" i="5"/>
  <c r="AD1247" i="5"/>
  <c r="AD1248" i="5"/>
  <c r="AD1250" i="5"/>
  <c r="AD1251" i="5"/>
  <c r="AD1252" i="5"/>
  <c r="AD1253" i="5"/>
  <c r="AD1254" i="5"/>
  <c r="AD1255" i="5"/>
  <c r="AD1256" i="5"/>
  <c r="AD1257" i="5"/>
  <c r="AD1258" i="5"/>
  <c r="AD1259" i="5"/>
  <c r="AD1260" i="5"/>
  <c r="AD1261" i="5"/>
  <c r="AD1262" i="5"/>
  <c r="AD1263" i="5"/>
  <c r="AD1264" i="5"/>
  <c r="AD1265" i="5"/>
  <c r="AD1266" i="5"/>
  <c r="AD1267" i="5"/>
  <c r="AD1268" i="5"/>
  <c r="AD1269" i="5"/>
  <c r="AD1271" i="5"/>
  <c r="AD1272" i="5"/>
  <c r="AD1274" i="5"/>
  <c r="AD1275" i="5"/>
  <c r="AD1276" i="5"/>
  <c r="AD1277" i="5"/>
  <c r="AD1278" i="5"/>
  <c r="AD1279" i="5"/>
  <c r="AD1280" i="5"/>
  <c r="AD1281" i="5"/>
  <c r="AD1282" i="5"/>
  <c r="AD1283" i="5"/>
  <c r="AD1284" i="5"/>
  <c r="AD1285" i="5"/>
  <c r="AD1286" i="5"/>
  <c r="AD1287" i="5"/>
  <c r="AD1288" i="5"/>
  <c r="AD1289" i="5"/>
  <c r="AD1290" i="5"/>
  <c r="AD1291" i="5"/>
  <c r="AD1292" i="5"/>
  <c r="AD1293" i="5"/>
  <c r="AD1295" i="5"/>
  <c r="AD1296" i="5"/>
  <c r="AD1297" i="5"/>
  <c r="AD1298" i="5"/>
  <c r="AD1299" i="5"/>
  <c r="AD1300" i="5"/>
  <c r="AD1301" i="5"/>
  <c r="AD1302" i="5"/>
  <c r="AD1303" i="5"/>
  <c r="AD1304" i="5"/>
  <c r="AD1305" i="5"/>
  <c r="AD1306" i="5"/>
  <c r="AD1307" i="5"/>
  <c r="AD1308" i="5"/>
  <c r="AD1309" i="5"/>
  <c r="AD1310" i="5"/>
  <c r="AD1311" i="5"/>
  <c r="AD1312" i="5"/>
  <c r="AD1313" i="5"/>
  <c r="AD1314" i="5"/>
  <c r="AD1315" i="5"/>
  <c r="AD1316" i="5"/>
  <c r="AD1317" i="5"/>
  <c r="AD1318" i="5"/>
  <c r="AD1319" i="5"/>
  <c r="AD1320" i="5"/>
  <c r="AD1321" i="5"/>
  <c r="AD1322" i="5"/>
  <c r="AD1323" i="5"/>
  <c r="AD1324" i="5"/>
  <c r="AD1325" i="5"/>
  <c r="AD1326" i="5"/>
  <c r="AD1327" i="5"/>
  <c r="AD1328" i="5"/>
  <c r="AD1329" i="5"/>
  <c r="AD1330" i="5"/>
  <c r="AD1331" i="5"/>
  <c r="AD1332" i="5"/>
  <c r="AD1333" i="5"/>
  <c r="AD1334" i="5"/>
  <c r="AD1335" i="5"/>
  <c r="AD1336" i="5"/>
  <c r="AD1337" i="5"/>
  <c r="AD1338" i="5"/>
  <c r="AD1339" i="5"/>
  <c r="AD1340" i="5"/>
  <c r="AD1341" i="5"/>
  <c r="AD1342" i="5"/>
  <c r="AD1343" i="5"/>
  <c r="AD1344" i="5"/>
  <c r="AD1346" i="5"/>
  <c r="AD1347" i="5"/>
  <c r="AD1348" i="5"/>
  <c r="AD1349" i="5"/>
  <c r="AD1350" i="5"/>
  <c r="AD1351" i="5"/>
  <c r="AD1352" i="5"/>
  <c r="AD1353" i="5"/>
  <c r="AD1354" i="5"/>
  <c r="AD1355" i="5"/>
  <c r="AD1356" i="5"/>
  <c r="AD1357" i="5"/>
  <c r="AD1358" i="5"/>
  <c r="AD1359" i="5"/>
  <c r="AD1360" i="5"/>
  <c r="AD1361" i="5"/>
  <c r="AD1362" i="5"/>
  <c r="AD1363" i="5"/>
  <c r="AD1364" i="5"/>
  <c r="AD1365" i="5"/>
  <c r="AD1366" i="5"/>
  <c r="AD1367" i="5"/>
  <c r="AD1368" i="5"/>
  <c r="AD1369" i="5"/>
  <c r="AD1370" i="5"/>
  <c r="AD1371" i="5"/>
  <c r="AD1372" i="5"/>
  <c r="AD1373" i="5"/>
  <c r="AD1375" i="5"/>
  <c r="AD1376" i="5"/>
  <c r="AD1377" i="5"/>
  <c r="AD1378" i="5"/>
  <c r="AD1379" i="5"/>
  <c r="AD1380" i="5"/>
  <c r="AD1381" i="5"/>
  <c r="AD1383" i="5"/>
  <c r="AD1384" i="5"/>
  <c r="AD1385" i="5"/>
  <c r="AD1386" i="5"/>
  <c r="AD1387" i="5"/>
  <c r="AD1388" i="5"/>
  <c r="AD1389" i="5"/>
  <c r="AD1391" i="5"/>
  <c r="AD1392" i="5"/>
  <c r="AD1394" i="5"/>
  <c r="AD1395" i="5"/>
  <c r="AD1396" i="5"/>
  <c r="AD1397" i="5"/>
  <c r="AD1399" i="5"/>
  <c r="AD1400" i="5"/>
  <c r="AD1401" i="5"/>
  <c r="AD1402" i="5"/>
  <c r="AD1403" i="5"/>
  <c r="AD1404" i="5"/>
  <c r="AD1405" i="5"/>
  <c r="AD1407" i="5"/>
  <c r="AD1408" i="5"/>
  <c r="AD1409" i="5"/>
  <c r="AD1410" i="5"/>
  <c r="AD1411" i="5"/>
  <c r="AD1412" i="5"/>
  <c r="AD1413" i="5"/>
  <c r="AD1414" i="5"/>
  <c r="AD1415" i="5"/>
  <c r="AD1416" i="5"/>
  <c r="AD1417" i="5"/>
  <c r="AD1418" i="5"/>
  <c r="AD1419" i="5"/>
  <c r="AD1420" i="5"/>
  <c r="AD1421" i="5"/>
  <c r="AD1422" i="5"/>
  <c r="AD1423" i="5"/>
  <c r="AD1424" i="5"/>
  <c r="AD1425" i="5"/>
  <c r="AD1426" i="5"/>
  <c r="AD1427" i="5"/>
  <c r="AD1428" i="5"/>
  <c r="AD1429" i="5"/>
  <c r="AD1430" i="5"/>
  <c r="AD1431" i="5"/>
  <c r="AD1432" i="5"/>
  <c r="AD1433" i="5"/>
  <c r="AD1434" i="5"/>
  <c r="AD1435" i="5"/>
  <c r="AD1436" i="5"/>
  <c r="AD1437" i="5"/>
  <c r="AD1438" i="5"/>
  <c r="AD1439" i="5"/>
  <c r="AD1440" i="5"/>
  <c r="AD1441" i="5"/>
  <c r="AD1442" i="5"/>
  <c r="AD1443" i="5"/>
  <c r="AD1444" i="5"/>
  <c r="AD1445" i="5"/>
  <c r="AD1446" i="5"/>
  <c r="AD1447" i="5"/>
  <c r="AD1448" i="5"/>
  <c r="AD1449" i="5"/>
  <c r="AD1450" i="5"/>
  <c r="AD1451" i="5"/>
  <c r="AD1452" i="5"/>
  <c r="AD1453" i="5"/>
  <c r="AD1454" i="5"/>
  <c r="AD1455" i="5"/>
  <c r="AD1456" i="5"/>
  <c r="AD1457" i="5"/>
  <c r="AD1458" i="5"/>
  <c r="AD1459" i="5"/>
  <c r="AD1460" i="5"/>
  <c r="AD1461" i="5"/>
  <c r="AD1462" i="5"/>
  <c r="AD1463" i="5"/>
  <c r="AD1464" i="5"/>
  <c r="AD1465" i="5"/>
  <c r="AD1466" i="5"/>
  <c r="AD1467" i="5"/>
  <c r="AD1468" i="5"/>
  <c r="AD1469" i="5"/>
  <c r="AD1471" i="5"/>
  <c r="AD1472" i="5"/>
  <c r="AD1473" i="5"/>
  <c r="AD1474" i="5"/>
  <c r="AD1475" i="5"/>
  <c r="AD1476" i="5"/>
  <c r="AD1477" i="5"/>
  <c r="AD1479" i="5"/>
  <c r="AD1480" i="5"/>
  <c r="AD1481" i="5"/>
  <c r="AD1482" i="5"/>
  <c r="AD1483" i="5"/>
  <c r="AD1484" i="5"/>
  <c r="AD1485" i="5"/>
  <c r="AD1486" i="5"/>
  <c r="AD1487" i="5"/>
  <c r="AD1488" i="5"/>
  <c r="AD1490" i="5"/>
  <c r="AD1491" i="5"/>
  <c r="AD1492" i="5"/>
  <c r="AD1493" i="5"/>
  <c r="AD1495" i="5"/>
  <c r="AD1496" i="5"/>
  <c r="AD1497" i="5"/>
  <c r="AD1498" i="5"/>
  <c r="AD1499" i="5"/>
  <c r="AD1500" i="5"/>
  <c r="AD1501" i="5"/>
  <c r="AD1503" i="5"/>
  <c r="AD1504" i="5"/>
  <c r="AD1506" i="5"/>
  <c r="AD1507" i="5"/>
  <c r="AD1508" i="5"/>
  <c r="AD1509" i="5"/>
  <c r="AD1510" i="5"/>
  <c r="AD1511" i="5"/>
  <c r="AD1512" i="5"/>
  <c r="AD1513" i="5"/>
  <c r="AD1514" i="5"/>
  <c r="AD1515" i="5"/>
  <c r="AD1516" i="5"/>
  <c r="AD1517" i="5"/>
  <c r="AD1519" i="5"/>
  <c r="AD1520" i="5"/>
  <c r="AD1521" i="5"/>
  <c r="AD1522" i="5"/>
  <c r="AD1523" i="5"/>
  <c r="AD1524" i="5"/>
  <c r="AD1525" i="5"/>
  <c r="AD1526" i="5"/>
  <c r="AD1527" i="5"/>
  <c r="AD1528" i="5"/>
  <c r="AD1529" i="5"/>
  <c r="AD1530" i="5"/>
  <c r="AD1531" i="5"/>
  <c r="AD1532" i="5"/>
  <c r="AD1533" i="5"/>
  <c r="AD1534" i="5"/>
  <c r="AD1535" i="5"/>
  <c r="AD1536" i="5"/>
  <c r="AD1537" i="5"/>
  <c r="AD1538" i="5"/>
  <c r="AD1539" i="5"/>
  <c r="AD1540" i="5"/>
  <c r="AD1541" i="5"/>
  <c r="AD1542" i="5"/>
  <c r="AD1543" i="5"/>
  <c r="AD1544" i="5"/>
  <c r="AD1545" i="5"/>
  <c r="AD1546" i="5"/>
  <c r="AD1547" i="5"/>
  <c r="AD1548" i="5"/>
  <c r="AD1549" i="5"/>
  <c r="AD1550" i="5"/>
  <c r="AD1551" i="5"/>
  <c r="AD1552" i="5"/>
  <c r="AD1553" i="5"/>
  <c r="AD1554" i="5"/>
  <c r="AD1555" i="5"/>
  <c r="AD1556" i="5"/>
  <c r="AD1557" i="5"/>
  <c r="AD1558" i="5"/>
  <c r="AD1559" i="5"/>
  <c r="AD1560" i="5"/>
  <c r="AD1561" i="5"/>
  <c r="AD1562" i="5"/>
  <c r="AD1563" i="5"/>
  <c r="AD1564" i="5"/>
  <c r="AD1565" i="5"/>
  <c r="AD1566" i="5"/>
  <c r="AD1567" i="5"/>
  <c r="AD1568" i="5"/>
  <c r="AD1569" i="5"/>
  <c r="AD1570" i="5"/>
  <c r="AD1571" i="5"/>
  <c r="AD1572" i="5"/>
  <c r="AD1573" i="5"/>
  <c r="AD1574" i="5"/>
  <c r="AD1575" i="5"/>
  <c r="AD1576" i="5"/>
  <c r="AD1578" i="5"/>
  <c r="AD1579" i="5"/>
  <c r="AD1580" i="5"/>
  <c r="AD1581" i="5"/>
  <c r="AD1583" i="5"/>
  <c r="AD1584" i="5"/>
  <c r="AD1585" i="5"/>
  <c r="AD1586" i="5"/>
  <c r="AD1587" i="5"/>
  <c r="AD1588" i="5"/>
  <c r="AD1589" i="5"/>
  <c r="AD1590" i="5"/>
  <c r="AD1591" i="5"/>
  <c r="AD1592" i="5"/>
  <c r="AD1593" i="5"/>
  <c r="AD1594" i="5"/>
  <c r="AD1595" i="5"/>
  <c r="AD1596" i="5"/>
  <c r="AD1597" i="5"/>
  <c r="AD1598" i="5"/>
  <c r="AD1599" i="5"/>
  <c r="AD1600" i="5"/>
  <c r="AD1601" i="5"/>
  <c r="AD1602" i="5"/>
  <c r="AD1603" i="5"/>
  <c r="AD1604" i="5"/>
  <c r="AD1605" i="5"/>
  <c r="AD1606" i="5"/>
  <c r="AD1607" i="5"/>
  <c r="AD1608" i="5"/>
  <c r="AD1609" i="5"/>
  <c r="AD1610" i="5"/>
  <c r="AD1611" i="5"/>
  <c r="AD1612" i="5"/>
  <c r="AD1613" i="5"/>
  <c r="AD1614" i="5"/>
  <c r="AD1615" i="5"/>
  <c r="AD1616" i="5"/>
  <c r="AD1617" i="5"/>
  <c r="AD1618" i="5"/>
  <c r="AD1619" i="5"/>
  <c r="AD1620" i="5"/>
  <c r="AD1621" i="5"/>
  <c r="AD1622" i="5"/>
  <c r="AD1623" i="5"/>
  <c r="AD1624" i="5"/>
  <c r="AD1625" i="5"/>
  <c r="AD1626" i="5"/>
  <c r="AD1627" i="5"/>
  <c r="AD1628" i="5"/>
  <c r="AD1629" i="5"/>
  <c r="AD1630" i="5"/>
  <c r="AD1631" i="5"/>
  <c r="AD1632" i="5"/>
  <c r="AD1633" i="5"/>
  <c r="AD1634" i="5"/>
  <c r="AD1635" i="5"/>
  <c r="AD1636" i="5"/>
  <c r="AD1637" i="5"/>
  <c r="AD1638" i="5"/>
  <c r="AD1639" i="5"/>
  <c r="AD1640" i="5"/>
  <c r="AD1641" i="5"/>
  <c r="AD1642" i="5"/>
  <c r="AD1643" i="5"/>
  <c r="AD1644" i="5"/>
  <c r="AD1645" i="5"/>
  <c r="AD1647" i="5"/>
  <c r="AD1648" i="5"/>
  <c r="AD1649" i="5"/>
  <c r="AD1650" i="5"/>
  <c r="AD1651" i="5"/>
  <c r="AD1652" i="5"/>
  <c r="AD1653" i="5"/>
  <c r="AD1654" i="5"/>
  <c r="AD1655" i="5"/>
  <c r="AD1656" i="5"/>
  <c r="AD1657" i="5"/>
  <c r="AD1658" i="5"/>
  <c r="AD1659" i="5"/>
  <c r="AD1660" i="5"/>
  <c r="AD1661" i="5"/>
  <c r="AD1662" i="5"/>
  <c r="AD1663" i="5"/>
  <c r="AD1664" i="5"/>
  <c r="AD1665" i="5"/>
  <c r="AD1666" i="5"/>
  <c r="AD1667" i="5"/>
  <c r="AD1668" i="5"/>
  <c r="AD1669" i="5"/>
  <c r="AD1670" i="5"/>
  <c r="AD1671" i="5"/>
  <c r="AD1672" i="5"/>
  <c r="AD1673" i="5"/>
  <c r="AD1674" i="5"/>
  <c r="AD1675" i="5"/>
  <c r="AD1676" i="5"/>
  <c r="AD1677" i="5"/>
  <c r="AD1678" i="5"/>
  <c r="AD1679" i="5"/>
  <c r="AD1680" i="5"/>
  <c r="AD1681" i="5"/>
  <c r="AD1682" i="5"/>
  <c r="AD1683" i="5"/>
  <c r="AD1684" i="5"/>
  <c r="AD1685" i="5"/>
  <c r="AD1686" i="5"/>
  <c r="AD1687" i="5"/>
  <c r="AD1688" i="5"/>
  <c r="AD1689" i="5"/>
  <c r="AD1690" i="5"/>
  <c r="AD1691" i="5"/>
  <c r="AD1692" i="5"/>
  <c r="AD1693" i="5"/>
  <c r="AD1694" i="5"/>
  <c r="AD1695" i="5"/>
  <c r="AD1696" i="5"/>
  <c r="AD1697" i="5"/>
  <c r="AD1698" i="5"/>
  <c r="AD1699" i="5"/>
  <c r="AD1700" i="5"/>
  <c r="AD1701" i="5"/>
  <c r="AD1702" i="5"/>
  <c r="AD1703" i="5"/>
  <c r="AD1704" i="5"/>
  <c r="AD1705" i="5"/>
  <c r="AD1706" i="5"/>
  <c r="AD1707" i="5"/>
  <c r="AD1708" i="5"/>
  <c r="AD1709" i="5"/>
  <c r="AD1710" i="5"/>
  <c r="AD1711" i="5"/>
  <c r="AD1712" i="5"/>
  <c r="AD1713" i="5"/>
  <c r="AD1714" i="5"/>
  <c r="AD1715" i="5"/>
  <c r="AD1716" i="5"/>
  <c r="AD1717" i="5"/>
  <c r="AD1718" i="5"/>
  <c r="AD1719" i="5"/>
  <c r="AD1720" i="5"/>
  <c r="AD1721" i="5"/>
  <c r="AD1722" i="5"/>
  <c r="AD1723" i="5"/>
  <c r="AD1724" i="5"/>
  <c r="AD1725" i="5"/>
  <c r="AD1726" i="5"/>
  <c r="AD1727" i="5"/>
  <c r="AD1728" i="5"/>
  <c r="AD1729" i="5"/>
  <c r="AD1730" i="5"/>
  <c r="AD1731" i="5"/>
  <c r="AD1732" i="5"/>
  <c r="AD1733" i="5"/>
  <c r="AD1735" i="5"/>
  <c r="AD1736" i="5"/>
  <c r="AD1737" i="5"/>
  <c r="AD1738" i="5"/>
  <c r="AD1739" i="5"/>
  <c r="AD1740" i="5"/>
  <c r="AD1741" i="5"/>
  <c r="AD1742" i="5"/>
  <c r="AD1743" i="5"/>
  <c r="AD1744" i="5"/>
  <c r="AD1745" i="5"/>
  <c r="AD1746" i="5"/>
  <c r="AD1747" i="5"/>
  <c r="AD1748" i="5"/>
  <c r="AD1749" i="5"/>
  <c r="AD1750" i="5"/>
  <c r="AD1751" i="5"/>
  <c r="AD1752" i="5"/>
  <c r="AD1753" i="5"/>
  <c r="AD1754" i="5"/>
  <c r="AD1755" i="5"/>
  <c r="AD1756" i="5"/>
  <c r="AD1757" i="5"/>
  <c r="AD1758" i="5"/>
  <c r="AD1759" i="5"/>
  <c r="AD1760" i="5"/>
  <c r="AD1761" i="5"/>
  <c r="AD1762" i="5"/>
  <c r="AD1763" i="5"/>
  <c r="AD1764" i="5"/>
  <c r="AD1765" i="5"/>
  <c r="AD1766" i="5"/>
  <c r="AD1767" i="5"/>
  <c r="AD1768" i="5"/>
  <c r="AD1769" i="5"/>
  <c r="AD1770" i="5"/>
  <c r="AD1771" i="5"/>
  <c r="AD1772" i="5"/>
  <c r="AD1773" i="5"/>
  <c r="AD1774" i="5"/>
  <c r="AD1775" i="5"/>
  <c r="AD1776" i="5"/>
  <c r="AD1777" i="5"/>
  <c r="AD1778" i="5"/>
  <c r="AD1779" i="5"/>
  <c r="AD1780" i="5"/>
  <c r="AD1781" i="5"/>
  <c r="AD1782" i="5"/>
  <c r="AD1783" i="5"/>
  <c r="AD1784" i="5"/>
  <c r="AD1785" i="5"/>
  <c r="AD1786" i="5"/>
  <c r="AD1787" i="5"/>
  <c r="AD1788" i="5"/>
  <c r="AD1789" i="5"/>
  <c r="AD1790" i="5"/>
  <c r="AD1791" i="5"/>
  <c r="AD1792" i="5"/>
  <c r="AD1793" i="5"/>
  <c r="AD1794" i="5"/>
  <c r="AD1795" i="5"/>
  <c r="AD1796" i="5"/>
  <c r="AD1797" i="5"/>
  <c r="AD1798" i="5"/>
  <c r="AD1799" i="5"/>
  <c r="AD1800" i="5"/>
  <c r="AD1801" i="5"/>
  <c r="AD1802" i="5"/>
  <c r="AD1803" i="5"/>
  <c r="AD1804" i="5"/>
  <c r="AD1805" i="5"/>
  <c r="AD1807" i="5"/>
  <c r="AD1808" i="5"/>
  <c r="AD1809" i="5"/>
  <c r="AD1810" i="5"/>
  <c r="AD1811" i="5"/>
  <c r="AD1812" i="5"/>
  <c r="AD1813" i="5"/>
  <c r="AD1814" i="5"/>
  <c r="AD1815" i="5"/>
  <c r="AD1816" i="5"/>
  <c r="AD1817" i="5"/>
  <c r="AD1818" i="5"/>
  <c r="AD1819" i="5"/>
  <c r="AD1820" i="5"/>
  <c r="AD1821" i="5"/>
  <c r="AD1822" i="5"/>
  <c r="AD1823" i="5"/>
  <c r="AD1824" i="5"/>
  <c r="AD1825" i="5"/>
  <c r="AD1826" i="5"/>
  <c r="AD1827" i="5"/>
  <c r="AD1828" i="5"/>
  <c r="AD1829" i="5"/>
  <c r="AD1830" i="5"/>
  <c r="AD1831" i="5"/>
  <c r="AD1832" i="5"/>
  <c r="AD1833" i="5"/>
  <c r="AD1834" i="5"/>
  <c r="AD1835" i="5"/>
  <c r="AD1836" i="5"/>
  <c r="AD1837" i="5"/>
  <c r="AD1838" i="5"/>
  <c r="AD1839" i="5"/>
  <c r="AD1840" i="5"/>
  <c r="AD1841" i="5"/>
  <c r="AD1842" i="5"/>
  <c r="AD1843" i="5"/>
  <c r="AD1844" i="5"/>
  <c r="AD1845" i="5"/>
  <c r="AD1846" i="5"/>
  <c r="AD1847" i="5"/>
  <c r="AD1848" i="5"/>
  <c r="AD1849" i="5"/>
  <c r="AD1850" i="5"/>
  <c r="AD1851" i="5"/>
  <c r="AD1852" i="5"/>
  <c r="AD1853" i="5"/>
  <c r="AD1854" i="5"/>
  <c r="AD1855" i="5"/>
  <c r="AD1856" i="5"/>
  <c r="AD1857" i="5"/>
  <c r="AD1858" i="5"/>
  <c r="AD1859" i="5"/>
  <c r="AD1860" i="5"/>
  <c r="AD1861" i="5"/>
  <c r="AD1862" i="5"/>
  <c r="AD1863" i="5"/>
  <c r="AD1864" i="5"/>
  <c r="AD1865" i="5"/>
  <c r="AD1866" i="5"/>
  <c r="AD1867" i="5"/>
  <c r="AD1868" i="5"/>
  <c r="AD1869" i="5"/>
  <c r="AD1871" i="5"/>
  <c r="AD1872" i="5"/>
  <c r="AD1873" i="5"/>
  <c r="AD1874" i="5"/>
  <c r="AD1875" i="5"/>
  <c r="AD1876" i="5"/>
  <c r="AD1877" i="5"/>
  <c r="AD1878" i="5"/>
  <c r="AD1879" i="5"/>
  <c r="AD1880" i="5"/>
  <c r="AD1881" i="5"/>
  <c r="AD1882" i="5"/>
  <c r="AD1883" i="5"/>
  <c r="AD1894" i="5"/>
  <c r="AD1895" i="5"/>
  <c r="AD1896" i="5"/>
  <c r="AD1915" i="5"/>
  <c r="AD1916" i="5"/>
  <c r="AD1917" i="5"/>
  <c r="AD1918" i="5"/>
  <c r="AD1919" i="5"/>
  <c r="AD1920" i="5"/>
  <c r="AD1923" i="5"/>
  <c r="AD1924" i="5"/>
  <c r="AD1925" i="5"/>
  <c r="AD1926" i="5"/>
  <c r="AD1927" i="5"/>
  <c r="AD1955" i="5"/>
  <c r="AD1962" i="5"/>
  <c r="AD1963" i="5"/>
  <c r="AD1970" i="5"/>
  <c r="AD1971" i="5"/>
  <c r="AD1972" i="5"/>
  <c r="AD1973" i="5"/>
  <c r="AD1978" i="5"/>
  <c r="AD1979" i="5"/>
  <c r="AD1980" i="5"/>
  <c r="AD1981" i="5"/>
  <c r="AD1982" i="5"/>
  <c r="AD1983" i="5"/>
  <c r="AD1984" i="5"/>
  <c r="AD1988" i="5"/>
  <c r="AD1989" i="5"/>
  <c r="AD1990" i="5"/>
  <c r="AD1991" i="5"/>
  <c r="AD2008" i="5"/>
  <c r="AD2009" i="5"/>
  <c r="AD2045" i="5"/>
  <c r="AD2046" i="5"/>
  <c r="AD2047" i="5"/>
  <c r="AD2048" i="5"/>
  <c r="AD2049" i="5"/>
  <c r="AD2050" i="5"/>
  <c r="AD2051" i="5"/>
  <c r="AD2052" i="5"/>
  <c r="AD2053" i="5"/>
  <c r="AD2054" i="5"/>
  <c r="AD2055" i="5"/>
  <c r="AD2056" i="5"/>
  <c r="AD2057" i="5"/>
  <c r="AD2058" i="5"/>
  <c r="AD2059" i="5"/>
  <c r="AD2060" i="5"/>
  <c r="AD2061" i="5"/>
  <c r="AD2062" i="5"/>
  <c r="AD2063" i="5"/>
  <c r="AD2064" i="5"/>
  <c r="AD2065" i="5"/>
  <c r="AD2066" i="5"/>
  <c r="AD2067" i="5"/>
  <c r="AD2068" i="5"/>
  <c r="AD2069" i="5"/>
  <c r="AD2070" i="5"/>
  <c r="AD2071" i="5"/>
  <c r="AD2072" i="5"/>
  <c r="AD2083" i="5"/>
  <c r="AD2097" i="5"/>
  <c r="AD2098" i="5"/>
  <c r="AD2099" i="5"/>
  <c r="AD2100" i="5"/>
  <c r="AD2101" i="5"/>
  <c r="AD2102" i="5"/>
  <c r="AD2111" i="5"/>
  <c r="AD2112" i="5"/>
  <c r="AD2113" i="5"/>
  <c r="AD2114" i="5"/>
  <c r="AD2115" i="5"/>
  <c r="AD2116" i="5"/>
  <c r="AD2119" i="5"/>
  <c r="AD2120" i="5"/>
  <c r="AD2121" i="5"/>
  <c r="AD2122" i="5"/>
  <c r="AD2123" i="5"/>
  <c r="AD2124" i="5"/>
  <c r="AD2125" i="5"/>
  <c r="AD2135" i="5"/>
  <c r="AD2136" i="5"/>
  <c r="AD2144" i="5"/>
  <c r="AD2145" i="5"/>
  <c r="AD2146" i="5"/>
  <c r="AD2158" i="5"/>
  <c r="AD2159" i="5"/>
  <c r="AD2167" i="5"/>
  <c r="AD2168" i="5"/>
  <c r="AD2169" i="5"/>
  <c r="AD2170" i="5"/>
  <c r="AD2171" i="5"/>
  <c r="AD2172" i="5"/>
  <c r="AD2173" i="5"/>
  <c r="AD2174" i="5"/>
  <c r="AD2175" i="5"/>
  <c r="AD2176" i="5"/>
  <c r="AD2177" i="5"/>
  <c r="AD2186" i="5"/>
  <c r="AD2235" i="5"/>
  <c r="AD2236" i="5"/>
  <c r="AD2237" i="5"/>
  <c r="AD2250" i="5"/>
  <c r="AD2252" i="5"/>
  <c r="AD2281" i="5"/>
  <c r="AD2283" i="5"/>
  <c r="AD2285" i="5"/>
  <c r="AD2300" i="5"/>
  <c r="AD2304" i="5"/>
  <c r="AD2315" i="5"/>
  <c r="AD2317" i="5"/>
  <c r="AD2319" i="5"/>
  <c r="AD2322" i="5"/>
  <c r="AD2332" i="5"/>
  <c r="AD2333" i="5"/>
  <c r="AD2340" i="5"/>
  <c r="AD2341" i="5"/>
  <c r="AD2342" i="5"/>
  <c r="AD2343" i="5"/>
  <c r="AD2350" i="5"/>
  <c r="AD2351" i="5"/>
  <c r="AD2352" i="5"/>
  <c r="AD2353" i="5"/>
  <c r="AD2354" i="5"/>
  <c r="AD2355" i="5"/>
  <c r="AD2356" i="5"/>
  <c r="AD2357" i="5"/>
  <c r="AD2362" i="5"/>
  <c r="AD2363" i="5"/>
  <c r="AD2374" i="5"/>
  <c r="AD2375" i="5"/>
  <c r="AD2376" i="5"/>
  <c r="AD2377" i="5"/>
  <c r="AD2378" i="5"/>
  <c r="AD2379" i="5"/>
  <c r="AD2380" i="5"/>
  <c r="AD2405" i="5"/>
  <c r="AD2406" i="5"/>
  <c r="AD2407" i="5"/>
  <c r="AD2408" i="5"/>
  <c r="AD2423" i="5"/>
  <c r="AD2424" i="5"/>
  <c r="AD2441" i="5"/>
  <c r="AD2442" i="5"/>
  <c r="AD2443" i="5"/>
  <c r="AD2444" i="5"/>
  <c r="AD2454" i="5"/>
  <c r="AD2465" i="5"/>
  <c r="AD2466" i="5"/>
  <c r="AD2467" i="5"/>
  <c r="AD2468" i="5"/>
  <c r="AD2469" i="5"/>
  <c r="AD2487" i="5"/>
  <c r="AD2488" i="5"/>
  <c r="AD2489" i="5"/>
  <c r="AD2490" i="5"/>
  <c r="AD2491" i="5"/>
  <c r="AD2500" i="5"/>
  <c r="AD2501" i="5"/>
  <c r="AD2502" i="5"/>
  <c r="AD2503" i="5"/>
  <c r="AC6"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488" i="5"/>
  <c r="AC489" i="5"/>
  <c r="AC490" i="5"/>
  <c r="AC491" i="5"/>
  <c r="AC492" i="5"/>
  <c r="AC493" i="5"/>
  <c r="AC494" i="5"/>
  <c r="AC495" i="5"/>
  <c r="AC496" i="5"/>
  <c r="AC497" i="5"/>
  <c r="AC498" i="5"/>
  <c r="AC499" i="5"/>
  <c r="AC500" i="5"/>
  <c r="AC501" i="5"/>
  <c r="AC502" i="5"/>
  <c r="AC503" i="5"/>
  <c r="AC504" i="5"/>
  <c r="AC505" i="5"/>
  <c r="AC506" i="5"/>
  <c r="AC507" i="5"/>
  <c r="AC508" i="5"/>
  <c r="AC509" i="5"/>
  <c r="AC510" i="5"/>
  <c r="AC511" i="5"/>
  <c r="AC512" i="5"/>
  <c r="AC513" i="5"/>
  <c r="AC514" i="5"/>
  <c r="AC515" i="5"/>
  <c r="AC516" i="5"/>
  <c r="AC517" i="5"/>
  <c r="AC518" i="5"/>
  <c r="AC519" i="5"/>
  <c r="AC520" i="5"/>
  <c r="AC521" i="5"/>
  <c r="AC522" i="5"/>
  <c r="AC523" i="5"/>
  <c r="AC524" i="5"/>
  <c r="AC525" i="5"/>
  <c r="AC526" i="5"/>
  <c r="AC527" i="5"/>
  <c r="AC528" i="5"/>
  <c r="AC529" i="5"/>
  <c r="AC530" i="5"/>
  <c r="AC531" i="5"/>
  <c r="AC532" i="5"/>
  <c r="AC533" i="5"/>
  <c r="AC534" i="5"/>
  <c r="AC535" i="5"/>
  <c r="AC536" i="5"/>
  <c r="AC537" i="5"/>
  <c r="AC538" i="5"/>
  <c r="AC539" i="5"/>
  <c r="AC540" i="5"/>
  <c r="AC541" i="5"/>
  <c r="AC542" i="5"/>
  <c r="AC543" i="5"/>
  <c r="AC544" i="5"/>
  <c r="AC545" i="5"/>
  <c r="AC546" i="5"/>
  <c r="AC547" i="5"/>
  <c r="AC548" i="5"/>
  <c r="AC549" i="5"/>
  <c r="AC550" i="5"/>
  <c r="AC551" i="5"/>
  <c r="AC552" i="5"/>
  <c r="AC553" i="5"/>
  <c r="AC554" i="5"/>
  <c r="AC555" i="5"/>
  <c r="AC556" i="5"/>
  <c r="AC557" i="5"/>
  <c r="AC558" i="5"/>
  <c r="AC559" i="5"/>
  <c r="AC560" i="5"/>
  <c r="AC561" i="5"/>
  <c r="AC562" i="5"/>
  <c r="AC563" i="5"/>
  <c r="AC564" i="5"/>
  <c r="AC565" i="5"/>
  <c r="AC566" i="5"/>
  <c r="AC567" i="5"/>
  <c r="AC568" i="5"/>
  <c r="AC569" i="5"/>
  <c r="AC570" i="5"/>
  <c r="AC571" i="5"/>
  <c r="AC572" i="5"/>
  <c r="AC573" i="5"/>
  <c r="AC574" i="5"/>
  <c r="AC575" i="5"/>
  <c r="AC576" i="5"/>
  <c r="AC577" i="5"/>
  <c r="AC578" i="5"/>
  <c r="AC579" i="5"/>
  <c r="AC580" i="5"/>
  <c r="AC581" i="5"/>
  <c r="AC582" i="5"/>
  <c r="AC583" i="5"/>
  <c r="AC584" i="5"/>
  <c r="AC585" i="5"/>
  <c r="AC586" i="5"/>
  <c r="AC587" i="5"/>
  <c r="AC588" i="5"/>
  <c r="AC589" i="5"/>
  <c r="AC590" i="5"/>
  <c r="AC591" i="5"/>
  <c r="AC592" i="5"/>
  <c r="AC593" i="5"/>
  <c r="AC594" i="5"/>
  <c r="AC595" i="5"/>
  <c r="AC596" i="5"/>
  <c r="AC597" i="5"/>
  <c r="AC598" i="5"/>
  <c r="AC599" i="5"/>
  <c r="AC600" i="5"/>
  <c r="AC601" i="5"/>
  <c r="AC602" i="5"/>
  <c r="AC603" i="5"/>
  <c r="AC604" i="5"/>
  <c r="AC605" i="5"/>
  <c r="AC606" i="5"/>
  <c r="AC607" i="5"/>
  <c r="AC608" i="5"/>
  <c r="AC609" i="5"/>
  <c r="AC610" i="5"/>
  <c r="AC611" i="5"/>
  <c r="AC612" i="5"/>
  <c r="AC613" i="5"/>
  <c r="AC614" i="5"/>
  <c r="AC615" i="5"/>
  <c r="AC616" i="5"/>
  <c r="AC617" i="5"/>
  <c r="AC618" i="5"/>
  <c r="AC619" i="5"/>
  <c r="AC620" i="5"/>
  <c r="AC621" i="5"/>
  <c r="AC622" i="5"/>
  <c r="AC623" i="5"/>
  <c r="AC624" i="5"/>
  <c r="AC625" i="5"/>
  <c r="AC626" i="5"/>
  <c r="AC627" i="5"/>
  <c r="AC628" i="5"/>
  <c r="AC629" i="5"/>
  <c r="AC630" i="5"/>
  <c r="AC631" i="5"/>
  <c r="AC632" i="5"/>
  <c r="AC633" i="5"/>
  <c r="AC634" i="5"/>
  <c r="AC635" i="5"/>
  <c r="AC636" i="5"/>
  <c r="AC637" i="5"/>
  <c r="AC638" i="5"/>
  <c r="AC639" i="5"/>
  <c r="AC640" i="5"/>
  <c r="AC641" i="5"/>
  <c r="AC642" i="5"/>
  <c r="AC643" i="5"/>
  <c r="AC644" i="5"/>
  <c r="AC645" i="5"/>
  <c r="AC646" i="5"/>
  <c r="AC647" i="5"/>
  <c r="AC648" i="5"/>
  <c r="AC649" i="5"/>
  <c r="AC650" i="5"/>
  <c r="AC651" i="5"/>
  <c r="AC652" i="5"/>
  <c r="AC653" i="5"/>
  <c r="AC654" i="5"/>
  <c r="AC655" i="5"/>
  <c r="AC656" i="5"/>
  <c r="AC657" i="5"/>
  <c r="AC658" i="5"/>
  <c r="AC659" i="5"/>
  <c r="AC660" i="5"/>
  <c r="AC661" i="5"/>
  <c r="AC662" i="5"/>
  <c r="AC663" i="5"/>
  <c r="AC664" i="5"/>
  <c r="AC665" i="5"/>
  <c r="AC666" i="5"/>
  <c r="AC667" i="5"/>
  <c r="AC668" i="5"/>
  <c r="AC669" i="5"/>
  <c r="AC670" i="5"/>
  <c r="AC671" i="5"/>
  <c r="AC672" i="5"/>
  <c r="AC673" i="5"/>
  <c r="AC674" i="5"/>
  <c r="AC675" i="5"/>
  <c r="AC676" i="5"/>
  <c r="AC677" i="5"/>
  <c r="AC678" i="5"/>
  <c r="AC679" i="5"/>
  <c r="AC680" i="5"/>
  <c r="AC681" i="5"/>
  <c r="AC682" i="5"/>
  <c r="AC683" i="5"/>
  <c r="AC684" i="5"/>
  <c r="AC685" i="5"/>
  <c r="AC686" i="5"/>
  <c r="AC687" i="5"/>
  <c r="AC688" i="5"/>
  <c r="AC689" i="5"/>
  <c r="AC690" i="5"/>
  <c r="AC691" i="5"/>
  <c r="AC692" i="5"/>
  <c r="AC693" i="5"/>
  <c r="AC694" i="5"/>
  <c r="AC695" i="5"/>
  <c r="AC696" i="5"/>
  <c r="AC697" i="5"/>
  <c r="AC698" i="5"/>
  <c r="AC699" i="5"/>
  <c r="AC700" i="5"/>
  <c r="AC701"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726" i="5"/>
  <c r="AC727" i="5"/>
  <c r="AC728" i="5"/>
  <c r="AC729" i="5"/>
  <c r="AC730" i="5"/>
  <c r="AC731" i="5"/>
  <c r="AC732" i="5"/>
  <c r="AC733" i="5"/>
  <c r="AC734" i="5"/>
  <c r="AC735" i="5"/>
  <c r="AC736" i="5"/>
  <c r="AC737" i="5"/>
  <c r="AC738" i="5"/>
  <c r="AC739" i="5"/>
  <c r="AC740" i="5"/>
  <c r="AC741" i="5"/>
  <c r="AC742" i="5"/>
  <c r="AC743" i="5"/>
  <c r="AC744" i="5"/>
  <c r="AC745" i="5"/>
  <c r="AC746" i="5"/>
  <c r="AC747" i="5"/>
  <c r="AC748" i="5"/>
  <c r="AC1689" i="5"/>
  <c r="AC1690" i="5"/>
  <c r="AC1691" i="5"/>
  <c r="AC1692" i="5"/>
  <c r="AC1693" i="5"/>
  <c r="AC1694" i="5"/>
  <c r="AC1695" i="5"/>
  <c r="AC1696" i="5"/>
  <c r="AC1697" i="5"/>
  <c r="AC1698" i="5"/>
  <c r="AC1699" i="5"/>
  <c r="AC1700" i="5"/>
  <c r="AC1701" i="5"/>
  <c r="AC1702" i="5"/>
  <c r="AC1703" i="5"/>
  <c r="AC1704" i="5"/>
  <c r="AC1705" i="5"/>
  <c r="AC1706" i="5"/>
  <c r="AC1707" i="5"/>
  <c r="AC1708" i="5"/>
  <c r="AC1709" i="5"/>
  <c r="AC1710" i="5"/>
  <c r="AC1711" i="5"/>
  <c r="AC1712" i="5"/>
  <c r="AC1713" i="5"/>
  <c r="AC1714" i="5"/>
  <c r="AC1715" i="5"/>
  <c r="AC1716" i="5"/>
  <c r="AC1717" i="5"/>
  <c r="AC1718" i="5"/>
  <c r="AC1719" i="5"/>
  <c r="AC1720" i="5"/>
  <c r="AC1721" i="5"/>
  <c r="AC1722" i="5"/>
  <c r="AC1723" i="5"/>
  <c r="AC1724" i="5"/>
  <c r="AC1725" i="5"/>
  <c r="AC1726" i="5"/>
  <c r="AC1727" i="5"/>
  <c r="AC1728" i="5"/>
  <c r="AC1729" i="5"/>
  <c r="AC1730" i="5"/>
  <c r="AC1731" i="5"/>
  <c r="AC1732" i="5"/>
  <c r="AC1733" i="5"/>
  <c r="AC1734" i="5"/>
  <c r="AC1735" i="5"/>
  <c r="AC1736" i="5"/>
  <c r="AC1737" i="5"/>
  <c r="AC1738" i="5"/>
  <c r="AC1739" i="5"/>
  <c r="AC1740" i="5"/>
  <c r="AC1741" i="5"/>
  <c r="AC1742" i="5"/>
  <c r="AC1743" i="5"/>
  <c r="AC1744" i="5"/>
  <c r="AC1745" i="5"/>
  <c r="AC1746" i="5"/>
  <c r="AC1747" i="5"/>
  <c r="AC1748" i="5"/>
  <c r="AC1749" i="5"/>
  <c r="AC1750" i="5"/>
  <c r="AC1751" i="5"/>
  <c r="AC1752" i="5"/>
  <c r="AC1753" i="5"/>
  <c r="AC1754" i="5"/>
  <c r="AC1755" i="5"/>
  <c r="AC1756" i="5"/>
  <c r="AC1757" i="5"/>
  <c r="AC1758" i="5"/>
  <c r="AC1759" i="5"/>
  <c r="AC1760" i="5"/>
  <c r="AC1761" i="5"/>
  <c r="AC1762" i="5"/>
  <c r="AC1763" i="5"/>
  <c r="AC1764" i="5"/>
  <c r="AC1765" i="5"/>
  <c r="AC1766" i="5"/>
  <c r="AC1767" i="5"/>
  <c r="AC1768" i="5"/>
  <c r="AC1769" i="5"/>
  <c r="AC1770" i="5"/>
  <c r="AC1771" i="5"/>
  <c r="AC1772" i="5"/>
  <c r="AC1773" i="5"/>
  <c r="AC1774" i="5"/>
  <c r="AC1775" i="5"/>
  <c r="AC1776" i="5"/>
  <c r="AC1777" i="5"/>
  <c r="AC1778" i="5"/>
  <c r="AC1779" i="5"/>
  <c r="AC1780" i="5"/>
  <c r="AC1781" i="5"/>
  <c r="AC1782" i="5"/>
  <c r="AC1783" i="5"/>
  <c r="AC1784" i="5"/>
  <c r="AC1785" i="5"/>
  <c r="AC1786" i="5"/>
  <c r="AC1787" i="5"/>
  <c r="AC1788" i="5"/>
  <c r="AC1789" i="5"/>
  <c r="AC1790" i="5"/>
  <c r="AC1791" i="5"/>
  <c r="AC1792" i="5"/>
  <c r="AC1793" i="5"/>
  <c r="AC1794" i="5"/>
  <c r="AC1795" i="5"/>
  <c r="AC1796" i="5"/>
  <c r="AC1797" i="5"/>
  <c r="AC1798" i="5"/>
  <c r="AC1799" i="5"/>
  <c r="AC1800" i="5"/>
  <c r="AC1801" i="5"/>
  <c r="AC1802" i="5"/>
  <c r="AC1803" i="5"/>
  <c r="AC1804" i="5"/>
  <c r="AC1805" i="5"/>
  <c r="AC1806" i="5"/>
  <c r="AC1807" i="5"/>
  <c r="AC1808" i="5"/>
  <c r="AC1809" i="5"/>
  <c r="AC1810" i="5"/>
  <c r="AC1811" i="5"/>
  <c r="AC1812" i="5"/>
  <c r="AC1813" i="5"/>
  <c r="AC1814" i="5"/>
  <c r="AC1815" i="5"/>
  <c r="AC1816" i="5"/>
  <c r="AC1817" i="5"/>
  <c r="AC1818" i="5"/>
  <c r="AC1819" i="5"/>
  <c r="AC1820" i="5"/>
  <c r="AC1821" i="5"/>
  <c r="AC1822" i="5"/>
  <c r="AC1823" i="5"/>
  <c r="AC1824" i="5"/>
  <c r="AC1825" i="5"/>
  <c r="AC1826" i="5"/>
  <c r="AC1827" i="5"/>
  <c r="AC1828" i="5"/>
  <c r="AC1829" i="5"/>
  <c r="AC1830" i="5"/>
  <c r="AC1831" i="5"/>
  <c r="AC1832" i="5"/>
  <c r="AC1833" i="5"/>
  <c r="AC1834" i="5"/>
  <c r="AC1835" i="5"/>
  <c r="AC1836" i="5"/>
  <c r="AC1837" i="5"/>
  <c r="AC1838" i="5"/>
  <c r="AC1839" i="5"/>
  <c r="AC1840" i="5"/>
  <c r="AC1841" i="5"/>
  <c r="AC1842" i="5"/>
  <c r="AC1843" i="5"/>
  <c r="AC1844" i="5"/>
  <c r="AC1845" i="5"/>
  <c r="AC1846" i="5"/>
  <c r="AC1847" i="5"/>
  <c r="AC1848" i="5"/>
  <c r="AC1849" i="5"/>
  <c r="AC1850" i="5"/>
  <c r="AC1851" i="5"/>
  <c r="AC1852" i="5"/>
  <c r="AC1853" i="5"/>
  <c r="AC1854" i="5"/>
  <c r="AC1855" i="5"/>
  <c r="AC1856" i="5"/>
  <c r="AC1857" i="5"/>
  <c r="AC1858" i="5"/>
  <c r="AC1859" i="5"/>
  <c r="AC1860" i="5"/>
  <c r="AC1861" i="5"/>
  <c r="AC1862" i="5"/>
  <c r="AC1863" i="5"/>
  <c r="AC1864" i="5"/>
  <c r="AC1865" i="5"/>
  <c r="AC1866" i="5"/>
  <c r="AC1867" i="5"/>
  <c r="AC1868" i="5"/>
  <c r="AC1869" i="5"/>
  <c r="AC1870" i="5"/>
  <c r="AC1871" i="5"/>
  <c r="AC1872" i="5"/>
  <c r="AC1873" i="5"/>
  <c r="AC1874" i="5"/>
  <c r="AC1875" i="5"/>
  <c r="AC1876" i="5"/>
  <c r="AC1877" i="5"/>
  <c r="AC1878" i="5"/>
  <c r="AC1879" i="5"/>
  <c r="AC1880" i="5"/>
  <c r="AC1881" i="5"/>
  <c r="AC1882" i="5"/>
  <c r="AC1883" i="5"/>
  <c r="AC1884" i="5"/>
  <c r="AC1885" i="5"/>
  <c r="AC1886" i="5"/>
  <c r="AC1887" i="5"/>
  <c r="AC1888" i="5"/>
  <c r="AC1889" i="5"/>
  <c r="AC1890" i="5"/>
  <c r="AC1891" i="5"/>
  <c r="AC1892" i="5"/>
  <c r="AC1893" i="5"/>
  <c r="AC1894" i="5"/>
  <c r="AC1895" i="5"/>
  <c r="AC1896" i="5"/>
  <c r="AC1897" i="5"/>
  <c r="AC1898" i="5"/>
  <c r="AC1899" i="5"/>
  <c r="AC1900" i="5"/>
  <c r="AC1901" i="5"/>
  <c r="AC1902" i="5"/>
  <c r="AC1903" i="5"/>
  <c r="AC1904" i="5"/>
  <c r="AC1905" i="5"/>
  <c r="AC1906" i="5"/>
  <c r="AC1907" i="5"/>
  <c r="AC1908" i="5"/>
  <c r="AC1909" i="5"/>
  <c r="AC1910" i="5"/>
  <c r="AC1911" i="5"/>
  <c r="AC1912" i="5"/>
  <c r="AC1913" i="5"/>
  <c r="AC1914" i="5"/>
  <c r="AC1915" i="5"/>
  <c r="AC1916" i="5"/>
  <c r="AC1917" i="5"/>
  <c r="AC1918" i="5"/>
  <c r="AC1919" i="5"/>
  <c r="AC1920" i="5"/>
  <c r="AC1921" i="5"/>
  <c r="AC1922" i="5"/>
  <c r="AC1923" i="5"/>
  <c r="AC1924" i="5"/>
  <c r="AC1925" i="5"/>
  <c r="AC1926" i="5"/>
  <c r="AC1927" i="5"/>
  <c r="AC1928" i="5"/>
  <c r="AC1929" i="5"/>
  <c r="AC1930" i="5"/>
  <c r="AC1931" i="5"/>
  <c r="AC1932" i="5"/>
  <c r="AC1933" i="5"/>
  <c r="AC1934" i="5"/>
  <c r="AC1935" i="5"/>
  <c r="AC1936" i="5"/>
  <c r="AC1937" i="5"/>
  <c r="AC1938" i="5"/>
  <c r="AC1939" i="5"/>
  <c r="AC1940" i="5"/>
  <c r="AC1941" i="5"/>
  <c r="AC1942" i="5"/>
  <c r="AC1943" i="5"/>
  <c r="AC1944" i="5"/>
  <c r="AC1945" i="5"/>
  <c r="AC1946" i="5"/>
  <c r="AC1947" i="5"/>
  <c r="AC1948" i="5"/>
  <c r="AC1949" i="5"/>
  <c r="AC1950" i="5"/>
  <c r="AC1951" i="5"/>
  <c r="AC1952" i="5"/>
  <c r="AC1953" i="5"/>
  <c r="AC1954" i="5"/>
  <c r="AC1955" i="5"/>
  <c r="AC1956" i="5"/>
  <c r="AC1957" i="5"/>
  <c r="AC1958" i="5"/>
  <c r="AC1959" i="5"/>
  <c r="AC1960" i="5"/>
  <c r="AC1961" i="5"/>
  <c r="AC1962" i="5"/>
  <c r="AC1963" i="5"/>
  <c r="AC1964" i="5"/>
  <c r="AC1965" i="5"/>
  <c r="AC1966" i="5"/>
  <c r="AC1967" i="5"/>
  <c r="AC1968" i="5"/>
  <c r="AC1969" i="5"/>
  <c r="AC1970" i="5"/>
  <c r="AC1971" i="5"/>
  <c r="AC1972" i="5"/>
  <c r="AC1973" i="5"/>
  <c r="AC1974" i="5"/>
  <c r="AC1975" i="5"/>
  <c r="AC1976" i="5"/>
  <c r="AC1977" i="5"/>
  <c r="AC1978" i="5"/>
  <c r="AC1979" i="5"/>
  <c r="AC1980" i="5"/>
  <c r="AC1981" i="5"/>
  <c r="AC1982" i="5"/>
  <c r="AC1983" i="5"/>
  <c r="AC1984" i="5"/>
  <c r="AC1985" i="5"/>
  <c r="AC1986" i="5"/>
  <c r="AC1987" i="5"/>
  <c r="AC1988" i="5"/>
  <c r="AC1989" i="5"/>
  <c r="AC1990" i="5"/>
  <c r="AC1991" i="5"/>
  <c r="AC1992" i="5"/>
  <c r="AC1993" i="5"/>
  <c r="AC1994" i="5"/>
  <c r="AC1995" i="5"/>
  <c r="AC1996" i="5"/>
  <c r="AC1997" i="5"/>
  <c r="AC1998" i="5"/>
  <c r="AC1999" i="5"/>
  <c r="AC2000" i="5"/>
  <c r="AC2001" i="5"/>
  <c r="AC2002" i="5"/>
  <c r="AC2003" i="5"/>
  <c r="AC2004" i="5"/>
  <c r="AC2005" i="5"/>
  <c r="AC2006" i="5"/>
  <c r="AC2007" i="5"/>
  <c r="AC2008" i="5"/>
  <c r="AC2009" i="5"/>
  <c r="AC2010" i="5"/>
  <c r="AC2011" i="5"/>
  <c r="AC2012" i="5"/>
  <c r="AC2013" i="5"/>
  <c r="AC2014" i="5"/>
  <c r="AC2015" i="5"/>
  <c r="AC2016" i="5"/>
  <c r="AC2017" i="5"/>
  <c r="AC2018" i="5"/>
  <c r="AC2019" i="5"/>
  <c r="AC2020" i="5"/>
  <c r="AC2021" i="5"/>
  <c r="AC2022" i="5"/>
  <c r="AC2023" i="5"/>
  <c r="AC2024" i="5"/>
  <c r="AC2025" i="5"/>
  <c r="AC2026" i="5"/>
  <c r="AC2027" i="5"/>
  <c r="AC2028" i="5"/>
  <c r="AC2029" i="5"/>
  <c r="AC2030" i="5"/>
  <c r="AC2031" i="5"/>
  <c r="AC2032" i="5"/>
  <c r="AC2033" i="5"/>
  <c r="AC2034" i="5"/>
  <c r="AC2035" i="5"/>
  <c r="AC2036" i="5"/>
  <c r="AC2037" i="5"/>
  <c r="AC2038" i="5"/>
  <c r="AC2039" i="5"/>
  <c r="AC2040" i="5"/>
  <c r="AC2041" i="5"/>
  <c r="AC2042" i="5"/>
  <c r="AC2043" i="5"/>
  <c r="AC2044" i="5"/>
  <c r="AC2045" i="5"/>
  <c r="AC2046" i="5"/>
  <c r="AC2047" i="5"/>
  <c r="AC2048" i="5"/>
  <c r="AC2049" i="5"/>
  <c r="AC2050" i="5"/>
  <c r="AC2051" i="5"/>
  <c r="AC2052" i="5"/>
  <c r="AC2053" i="5"/>
  <c r="AC2054" i="5"/>
  <c r="AC2055" i="5"/>
  <c r="AC2056" i="5"/>
  <c r="AC2057" i="5"/>
  <c r="AC2058" i="5"/>
  <c r="AC2059" i="5"/>
  <c r="AC2060" i="5"/>
  <c r="AC2061" i="5"/>
  <c r="AC2062" i="5"/>
  <c r="AC2063" i="5"/>
  <c r="AC2064" i="5"/>
  <c r="AC2065" i="5"/>
  <c r="AC2066" i="5"/>
  <c r="AC2067" i="5"/>
  <c r="AC2068" i="5"/>
  <c r="AC2069" i="5"/>
  <c r="AC2070" i="5"/>
  <c r="AC2071" i="5"/>
  <c r="AC2072" i="5"/>
  <c r="AC2073" i="5"/>
  <c r="AC2074" i="5"/>
  <c r="AC2075" i="5"/>
  <c r="AC2076" i="5"/>
  <c r="AC2077" i="5"/>
  <c r="AC2078" i="5"/>
  <c r="AC2079" i="5"/>
  <c r="AC2080" i="5"/>
  <c r="AC2081" i="5"/>
  <c r="AC2082" i="5"/>
  <c r="AC2083" i="5"/>
  <c r="AC2084" i="5"/>
  <c r="AC2085" i="5"/>
  <c r="AC2086" i="5"/>
  <c r="AC2087" i="5"/>
  <c r="AC2088" i="5"/>
  <c r="AC2089" i="5"/>
  <c r="AC2090" i="5"/>
  <c r="AC2091" i="5"/>
  <c r="AC2092" i="5"/>
  <c r="AC2093" i="5"/>
  <c r="AC2094" i="5"/>
  <c r="AC2095" i="5"/>
  <c r="AC2096" i="5"/>
  <c r="AC2097" i="5"/>
  <c r="AC2098" i="5"/>
  <c r="AC2099" i="5"/>
  <c r="AC2100" i="5"/>
  <c r="AC2101" i="5"/>
  <c r="AC2102" i="5"/>
  <c r="AC2103" i="5"/>
  <c r="AC2104" i="5"/>
  <c r="AC2105" i="5"/>
  <c r="AC2106" i="5"/>
  <c r="AC2107" i="5"/>
  <c r="AC2108" i="5"/>
  <c r="AC2109" i="5"/>
  <c r="AC2110" i="5"/>
  <c r="AC2111" i="5"/>
  <c r="AC2112" i="5"/>
  <c r="AC2113" i="5"/>
  <c r="AC2114" i="5"/>
  <c r="AC2115" i="5"/>
  <c r="AC2116" i="5"/>
  <c r="AC2117" i="5"/>
  <c r="AC2118" i="5"/>
  <c r="AC2119" i="5"/>
  <c r="AC2120" i="5"/>
  <c r="AC2121" i="5"/>
  <c r="AC2122" i="5"/>
  <c r="AC2123" i="5"/>
  <c r="AC2124" i="5"/>
  <c r="AC2125" i="5"/>
  <c r="AC2126" i="5"/>
  <c r="AC2127" i="5"/>
  <c r="AC2128" i="5"/>
  <c r="AC2129" i="5"/>
  <c r="AC2130" i="5"/>
  <c r="AC2131" i="5"/>
  <c r="AC2132" i="5"/>
  <c r="AC2133" i="5"/>
  <c r="AC2134" i="5"/>
  <c r="AC2135" i="5"/>
  <c r="AC2136" i="5"/>
  <c r="AC2137" i="5"/>
  <c r="AC2138" i="5"/>
  <c r="AC2139" i="5"/>
  <c r="AC2140" i="5"/>
  <c r="AC2141" i="5"/>
  <c r="AC2142" i="5"/>
  <c r="AC2143" i="5"/>
  <c r="AC2144" i="5"/>
  <c r="AC2145" i="5"/>
  <c r="AC2146" i="5"/>
  <c r="AC2147" i="5"/>
  <c r="AC2148" i="5"/>
  <c r="AC2149" i="5"/>
  <c r="AC2150" i="5"/>
  <c r="AC2151" i="5"/>
  <c r="AC2152" i="5"/>
  <c r="AC2153" i="5"/>
  <c r="AC2154" i="5"/>
  <c r="AC2155" i="5"/>
  <c r="AC2156" i="5"/>
  <c r="AC2157" i="5"/>
  <c r="AC2158" i="5"/>
  <c r="AC2159" i="5"/>
  <c r="AC2160" i="5"/>
  <c r="AC2161" i="5"/>
  <c r="AC2162" i="5"/>
  <c r="AC2163" i="5"/>
  <c r="AC2164" i="5"/>
  <c r="AC2165" i="5"/>
  <c r="AC2166" i="5"/>
  <c r="AC2167" i="5"/>
  <c r="AC2168" i="5"/>
  <c r="AC2169" i="5"/>
  <c r="AC2170" i="5"/>
  <c r="AC2171" i="5"/>
  <c r="AC2172" i="5"/>
  <c r="AC2173" i="5"/>
  <c r="AC2174" i="5"/>
  <c r="AC2175" i="5"/>
  <c r="AC2176" i="5"/>
  <c r="AC2177" i="5"/>
  <c r="AC2178" i="5"/>
  <c r="AC2179" i="5"/>
  <c r="AC2180" i="5"/>
  <c r="AC2181" i="5"/>
  <c r="AC2182" i="5"/>
  <c r="AC2183" i="5"/>
  <c r="AC2184" i="5"/>
  <c r="AC2185" i="5"/>
  <c r="AC2186" i="5"/>
  <c r="AC2187" i="5"/>
  <c r="AC2188" i="5"/>
  <c r="AC2189" i="5"/>
  <c r="AC2190" i="5"/>
  <c r="AC2191" i="5"/>
  <c r="AC2192" i="5"/>
  <c r="AC2193" i="5"/>
  <c r="AC2194" i="5"/>
  <c r="AC2195" i="5"/>
  <c r="AC2196" i="5"/>
  <c r="AC2197" i="5"/>
  <c r="AC2198" i="5"/>
  <c r="AC2199" i="5"/>
  <c r="AC2200" i="5"/>
  <c r="AC2201" i="5"/>
  <c r="AC2202" i="5"/>
  <c r="AC2203" i="5"/>
  <c r="AC2204" i="5"/>
  <c r="AC2205" i="5"/>
  <c r="AC2206" i="5"/>
  <c r="AC2207" i="5"/>
  <c r="AC2208" i="5"/>
  <c r="AC2209" i="5"/>
  <c r="AC2210" i="5"/>
  <c r="AC2211" i="5"/>
  <c r="AC2212" i="5"/>
  <c r="AC2213" i="5"/>
  <c r="AC2214" i="5"/>
  <c r="AC2215" i="5"/>
  <c r="AC2216" i="5"/>
  <c r="AC2217" i="5"/>
  <c r="AC2218" i="5"/>
  <c r="AC2219" i="5"/>
  <c r="AC2220" i="5"/>
  <c r="AC2221" i="5"/>
  <c r="AC2222" i="5"/>
  <c r="AC2223" i="5"/>
  <c r="AC2224" i="5"/>
  <c r="AC2225" i="5"/>
  <c r="AC2226" i="5"/>
  <c r="AC2227" i="5"/>
  <c r="AC2228" i="5"/>
  <c r="AC2229" i="5"/>
  <c r="AC2230" i="5"/>
  <c r="AC2231" i="5"/>
  <c r="AC2232" i="5"/>
  <c r="AC2233" i="5"/>
  <c r="AC2234" i="5"/>
  <c r="AC2235" i="5"/>
  <c r="AC2236" i="5"/>
  <c r="AC2237" i="5"/>
  <c r="AC2238" i="5"/>
  <c r="AC2239" i="5"/>
  <c r="AC2240" i="5"/>
  <c r="AC2241" i="5"/>
  <c r="AC2242" i="5"/>
  <c r="AC2243" i="5"/>
  <c r="AC2244" i="5"/>
  <c r="AC2245" i="5"/>
  <c r="AC2246" i="5"/>
  <c r="AC2247" i="5"/>
  <c r="AC2248" i="5"/>
  <c r="AC2249" i="5"/>
  <c r="AC2250" i="5"/>
  <c r="AC2251" i="5"/>
  <c r="AC2252" i="5"/>
  <c r="AC2253" i="5"/>
  <c r="AC2254" i="5"/>
  <c r="AC2255" i="5"/>
  <c r="AC2256" i="5"/>
  <c r="AC2257" i="5"/>
  <c r="AC2258" i="5"/>
  <c r="AC2259" i="5"/>
  <c r="AC2260" i="5"/>
  <c r="AC2261" i="5"/>
  <c r="AC2262" i="5"/>
  <c r="AC2263" i="5"/>
  <c r="AC2264" i="5"/>
  <c r="AC2265" i="5"/>
  <c r="AC2266" i="5"/>
  <c r="AC2267" i="5"/>
  <c r="AC2268" i="5"/>
  <c r="AC2269" i="5"/>
  <c r="AC2270" i="5"/>
  <c r="AC2271" i="5"/>
  <c r="AC2272" i="5"/>
  <c r="AC2273" i="5"/>
  <c r="AC2274" i="5"/>
  <c r="AC2275" i="5"/>
  <c r="AC2276" i="5"/>
  <c r="AC2277" i="5"/>
  <c r="AC2278" i="5"/>
  <c r="AC2279" i="5"/>
  <c r="AC2280" i="5"/>
  <c r="AC2281" i="5"/>
  <c r="AC2282" i="5"/>
  <c r="AC2283" i="5"/>
  <c r="AC2284" i="5"/>
  <c r="AC2285" i="5"/>
  <c r="AC2286" i="5"/>
  <c r="AC2287" i="5"/>
  <c r="AC2288" i="5"/>
  <c r="AC2289" i="5"/>
  <c r="AC2290" i="5"/>
  <c r="AC2291" i="5"/>
  <c r="AC2292" i="5"/>
  <c r="AC2293" i="5"/>
  <c r="AC2294" i="5"/>
  <c r="AC2295" i="5"/>
  <c r="AC2296" i="5"/>
  <c r="AC2297" i="5"/>
  <c r="AC2298" i="5"/>
  <c r="AC2299" i="5"/>
  <c r="AC2300" i="5"/>
  <c r="AC2301" i="5"/>
  <c r="AC2302" i="5"/>
  <c r="AC2303" i="5"/>
  <c r="AC2304" i="5"/>
  <c r="AC2305" i="5"/>
  <c r="AC2306" i="5"/>
  <c r="AC2307" i="5"/>
  <c r="AC2308" i="5"/>
  <c r="AC2309" i="5"/>
  <c r="AC2310" i="5"/>
  <c r="AC2311" i="5"/>
  <c r="AC2312" i="5"/>
  <c r="AC2313" i="5"/>
  <c r="AC2314" i="5"/>
  <c r="AC2315" i="5"/>
  <c r="AC2316" i="5"/>
  <c r="AC2317" i="5"/>
  <c r="AC2318" i="5"/>
  <c r="AC2319" i="5"/>
  <c r="AC2320" i="5"/>
  <c r="AC2321" i="5"/>
  <c r="AC2322" i="5"/>
  <c r="AC2323" i="5"/>
  <c r="AC2324" i="5"/>
  <c r="AC2325" i="5"/>
  <c r="AC2326" i="5"/>
  <c r="AC2327" i="5"/>
  <c r="AC2328" i="5"/>
  <c r="AC2329" i="5"/>
  <c r="AC2330" i="5"/>
  <c r="AC2331" i="5"/>
  <c r="AC2332" i="5"/>
  <c r="AC2333" i="5"/>
  <c r="AC2334" i="5"/>
  <c r="AC2335" i="5"/>
  <c r="AC2336" i="5"/>
  <c r="AC2337" i="5"/>
  <c r="AC2338" i="5"/>
  <c r="AC2339" i="5"/>
  <c r="AC2340" i="5"/>
  <c r="AC2341" i="5"/>
  <c r="AC2342" i="5"/>
  <c r="AC2343" i="5"/>
  <c r="AC2344" i="5"/>
  <c r="AC2345" i="5"/>
  <c r="AC2346" i="5"/>
  <c r="AC2347" i="5"/>
  <c r="AC2348" i="5"/>
  <c r="AC2349" i="5"/>
  <c r="AC2350" i="5"/>
  <c r="AC2351" i="5"/>
  <c r="AC2352" i="5"/>
  <c r="AC2353" i="5"/>
  <c r="AC2354" i="5"/>
  <c r="AC2355" i="5"/>
  <c r="AC2356" i="5"/>
  <c r="AC2357" i="5"/>
  <c r="AC2358" i="5"/>
  <c r="AC2359" i="5"/>
  <c r="AC2360" i="5"/>
  <c r="AC2361" i="5"/>
  <c r="AC2362" i="5"/>
  <c r="AC2363" i="5"/>
  <c r="AC2364" i="5"/>
  <c r="AC2365" i="5"/>
  <c r="AC2366" i="5"/>
  <c r="AC2367" i="5"/>
  <c r="AC2368" i="5"/>
  <c r="AC2369" i="5"/>
  <c r="AC2370" i="5"/>
  <c r="AC2371" i="5"/>
  <c r="AC2372" i="5"/>
  <c r="AC2373" i="5"/>
  <c r="AC2374" i="5"/>
  <c r="AC2375" i="5"/>
  <c r="AC2376" i="5"/>
  <c r="AC2377" i="5"/>
  <c r="AC2378" i="5"/>
  <c r="AC2379" i="5"/>
  <c r="AC2380" i="5"/>
  <c r="AC2381" i="5"/>
  <c r="AC2382" i="5"/>
  <c r="AC2383" i="5"/>
  <c r="AC2384" i="5"/>
  <c r="AC2385" i="5"/>
  <c r="AC2386" i="5"/>
  <c r="AC2387" i="5"/>
  <c r="AC2388" i="5"/>
  <c r="AC2389" i="5"/>
  <c r="AC2390" i="5"/>
  <c r="AC2391" i="5"/>
  <c r="AC2392" i="5"/>
  <c r="AC2393" i="5"/>
  <c r="AC2394" i="5"/>
  <c r="AC2395" i="5"/>
  <c r="AC2396" i="5"/>
  <c r="AC2397" i="5"/>
  <c r="AC2398" i="5"/>
  <c r="AC2399" i="5"/>
  <c r="AC2400" i="5"/>
  <c r="AC2401" i="5"/>
  <c r="AC2402" i="5"/>
  <c r="AC2403" i="5"/>
  <c r="AC2404" i="5"/>
  <c r="AC2405" i="5"/>
  <c r="AC2406" i="5"/>
  <c r="AC2407" i="5"/>
  <c r="AC2408" i="5"/>
  <c r="AC2409" i="5"/>
  <c r="AC2410" i="5"/>
  <c r="AC2411" i="5"/>
  <c r="AC2412" i="5"/>
  <c r="AC2413" i="5"/>
  <c r="AC2414" i="5"/>
  <c r="AC2415" i="5"/>
  <c r="AC2416" i="5"/>
  <c r="AC2417" i="5"/>
  <c r="AC2418" i="5"/>
  <c r="AC2419" i="5"/>
  <c r="AC2420" i="5"/>
  <c r="AC2421" i="5"/>
  <c r="AC2422" i="5"/>
  <c r="AC2423" i="5"/>
  <c r="AC2424" i="5"/>
  <c r="AC2425" i="5"/>
  <c r="AC2426" i="5"/>
  <c r="AC2427" i="5"/>
  <c r="AC2428" i="5"/>
  <c r="AC2429" i="5"/>
  <c r="AC2430" i="5"/>
  <c r="AC2431" i="5"/>
  <c r="AC2432" i="5"/>
  <c r="AC2433" i="5"/>
  <c r="AC2434" i="5"/>
  <c r="AC2435" i="5"/>
  <c r="AC2436" i="5"/>
  <c r="AC2437" i="5"/>
  <c r="AC2438" i="5"/>
  <c r="AC2439" i="5"/>
  <c r="AC2440" i="5"/>
  <c r="AC2441" i="5"/>
  <c r="AC2442" i="5"/>
  <c r="AC2443" i="5"/>
  <c r="AC2444" i="5"/>
  <c r="AC2445" i="5"/>
  <c r="AC2446" i="5"/>
  <c r="AC2447" i="5"/>
  <c r="AC2448" i="5"/>
  <c r="AC2449" i="5"/>
  <c r="AC2450" i="5"/>
  <c r="AC2451" i="5"/>
  <c r="AC2452" i="5"/>
  <c r="AC2453" i="5"/>
  <c r="AC2454" i="5"/>
  <c r="AC2455" i="5"/>
  <c r="AC2456" i="5"/>
  <c r="AC2457" i="5"/>
  <c r="AC2458" i="5"/>
  <c r="AC2459" i="5"/>
  <c r="AC2460" i="5"/>
  <c r="AC2461" i="5"/>
  <c r="AC2462" i="5"/>
  <c r="AC2463" i="5"/>
  <c r="AC2464" i="5"/>
  <c r="AC2465" i="5"/>
  <c r="AC2466" i="5"/>
  <c r="AC2467" i="5"/>
  <c r="AC2468" i="5"/>
  <c r="AC2469" i="5"/>
  <c r="AC2470" i="5"/>
  <c r="AC2471" i="5"/>
  <c r="AC2472" i="5"/>
  <c r="AC2473" i="5"/>
  <c r="AC2474" i="5"/>
  <c r="AC2475" i="5"/>
  <c r="AC2476" i="5"/>
  <c r="AC2477" i="5"/>
  <c r="AC2478" i="5"/>
  <c r="AC2479" i="5"/>
  <c r="AC2480" i="5"/>
  <c r="AC2481" i="5"/>
  <c r="AC2482" i="5"/>
  <c r="AC2483" i="5"/>
  <c r="AC2484" i="5"/>
  <c r="AC2485" i="5"/>
  <c r="AC2486" i="5"/>
  <c r="AC2487" i="5"/>
  <c r="AC2488" i="5"/>
  <c r="AC2489" i="5"/>
  <c r="AC2490" i="5"/>
  <c r="AC2491" i="5"/>
  <c r="AC2492" i="5"/>
  <c r="AC2493" i="5"/>
  <c r="AC2494" i="5"/>
  <c r="AC2495" i="5"/>
  <c r="AC2496" i="5"/>
  <c r="AC2497" i="5"/>
  <c r="AC2498" i="5"/>
  <c r="AC2499" i="5"/>
  <c r="AC2500" i="5"/>
  <c r="AC2501" i="5"/>
  <c r="AC2502" i="5"/>
  <c r="AC2503" i="5"/>
  <c r="AC2504" i="5"/>
  <c r="D5" i="7"/>
  <c r="E5" i="7"/>
  <c r="O30" i="4"/>
  <c r="P54" i="4"/>
  <c r="B120" i="4"/>
  <c r="M120" i="4"/>
  <c r="B102" i="4"/>
  <c r="M102" i="4"/>
  <c r="B90" i="4"/>
  <c r="M90" i="4"/>
  <c r="B78" i="4"/>
  <c r="M78" i="4"/>
  <c r="B66" i="4"/>
  <c r="M66" i="4"/>
  <c r="B54" i="4"/>
  <c r="M54" i="4"/>
  <c r="P42" i="4"/>
  <c r="B42" i="4"/>
  <c r="M42" i="4"/>
  <c r="M30" i="4"/>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B107" i="6"/>
  <c r="B106" i="6"/>
  <c r="B105" i="6"/>
  <c r="B104" i="6"/>
  <c r="B92" i="6"/>
  <c r="B91" i="6"/>
  <c r="B90" i="6"/>
  <c r="B89" i="6"/>
  <c r="B81" i="6"/>
  <c r="B80" i="6"/>
  <c r="B79" i="6"/>
  <c r="B78" i="6"/>
  <c r="B70" i="6"/>
  <c r="B69" i="6"/>
  <c r="B68" i="6"/>
  <c r="B67" i="6"/>
  <c r="B59" i="6"/>
  <c r="B58" i="6"/>
  <c r="B57" i="6"/>
  <c r="B56" i="6"/>
  <c r="B48" i="6"/>
  <c r="B47" i="6"/>
  <c r="B46" i="6"/>
  <c r="B45" i="6"/>
  <c r="B37" i="6"/>
  <c r="B36" i="6"/>
  <c r="B35" i="6"/>
  <c r="B34" i="6"/>
  <c r="B26" i="6"/>
  <c r="B25" i="6"/>
  <c r="B24" i="6"/>
  <c r="B23" i="6"/>
  <c r="A98" i="6"/>
  <c r="B114" i="4"/>
  <c r="A93" i="6"/>
  <c r="A83" i="6"/>
  <c r="A72" i="6"/>
  <c r="A61" i="6"/>
  <c r="A50" i="6"/>
  <c r="A39" i="6"/>
  <c r="A28" i="6"/>
  <c r="P41" i="4"/>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I75" i="6"/>
  <c r="C75" i="6"/>
  <c r="J73" i="6"/>
  <c r="I73" i="6"/>
  <c r="C73" i="6"/>
  <c r="C123" i="6"/>
  <c r="C122" i="6"/>
  <c r="C121" i="6"/>
  <c r="C120" i="6"/>
  <c r="D83" i="6"/>
  <c r="D72" i="6"/>
  <c r="J74" i="6"/>
  <c r="I74" i="6"/>
  <c r="C74" i="6"/>
  <c r="D61" i="6"/>
  <c r="D50" i="6"/>
  <c r="D39" i="6"/>
  <c r="D28" i="6"/>
  <c r="D17" i="6"/>
  <c r="D7" i="6"/>
  <c r="D9" i="6"/>
  <c r="C37" i="6"/>
  <c r="C36" i="6"/>
  <c r="C35" i="6"/>
  <c r="C34" i="6"/>
  <c r="I33" i="6"/>
  <c r="J33" i="6"/>
  <c r="I32" i="6"/>
  <c r="J32" i="6"/>
  <c r="C32" i="6"/>
  <c r="I31" i="6"/>
  <c r="J31" i="6"/>
  <c r="C31" i="6"/>
  <c r="I30" i="6"/>
  <c r="J30" i="6"/>
  <c r="C30" i="6"/>
  <c r="I29" i="6"/>
  <c r="J29" i="6"/>
  <c r="C29" i="6"/>
  <c r="J119" i="6"/>
  <c r="I119" i="6"/>
  <c r="J118" i="6"/>
  <c r="I118" i="6"/>
  <c r="J117" i="6"/>
  <c r="I117" i="6"/>
  <c r="J116" i="6"/>
  <c r="I116" i="6"/>
  <c r="K114" i="6"/>
  <c r="J112" i="6"/>
  <c r="I112" i="6"/>
  <c r="C112" i="6"/>
  <c r="J88" i="6"/>
  <c r="J87" i="6"/>
  <c r="I87" i="6"/>
  <c r="C87" i="6"/>
  <c r="J86" i="6"/>
  <c r="I86" i="6"/>
  <c r="C86" i="6"/>
  <c r="J85" i="6"/>
  <c r="I85" i="6"/>
  <c r="C85" i="6"/>
  <c r="J77" i="6"/>
  <c r="J76" i="6"/>
  <c r="I76" i="6"/>
  <c r="C76" i="6"/>
  <c r="J66" i="6"/>
  <c r="J65" i="6"/>
  <c r="I65" i="6"/>
  <c r="C65" i="6"/>
  <c r="J64" i="6"/>
  <c r="I64" i="6"/>
  <c r="C64" i="6"/>
  <c r="J63" i="6"/>
  <c r="I63" i="6"/>
  <c r="C63" i="6"/>
  <c r="J55" i="6"/>
  <c r="J54" i="6"/>
  <c r="I54" i="6"/>
  <c r="C54" i="6"/>
  <c r="J53" i="6"/>
  <c r="I53" i="6"/>
  <c r="C53" i="6"/>
  <c r="J52" i="6"/>
  <c r="I52" i="6"/>
  <c r="C52" i="6"/>
  <c r="J51" i="6"/>
  <c r="I51" i="6"/>
  <c r="C51" i="6"/>
  <c r="J44" i="6"/>
  <c r="I44" i="6"/>
  <c r="C44" i="6"/>
  <c r="J43" i="6"/>
  <c r="I43" i="6"/>
  <c r="C43" i="6"/>
  <c r="J42" i="6"/>
  <c r="I42" i="6"/>
  <c r="C42" i="6"/>
  <c r="J41" i="6"/>
  <c r="I41" i="6"/>
  <c r="C41" i="6"/>
  <c r="D112" i="6"/>
  <c r="C107" i="6"/>
  <c r="C106" i="6"/>
  <c r="C105" i="6"/>
  <c r="C104" i="6"/>
  <c r="I103" i="6"/>
  <c r="J103" i="6"/>
  <c r="I102" i="6"/>
  <c r="J102" i="6"/>
  <c r="C102" i="6"/>
  <c r="I101" i="6"/>
  <c r="J101" i="6"/>
  <c r="C101" i="6"/>
  <c r="I100" i="6"/>
  <c r="J100" i="6"/>
  <c r="C100" i="6"/>
  <c r="C92" i="6"/>
  <c r="C91" i="6"/>
  <c r="C90" i="6"/>
  <c r="C89" i="6"/>
  <c r="I88" i="6"/>
  <c r="I84" i="6"/>
  <c r="J84" i="6"/>
  <c r="C84" i="6"/>
  <c r="C81" i="6"/>
  <c r="C80" i="6"/>
  <c r="C79" i="6"/>
  <c r="C78" i="6"/>
  <c r="I77" i="6"/>
  <c r="C70" i="6"/>
  <c r="C69" i="6"/>
  <c r="C68" i="6"/>
  <c r="C67" i="6"/>
  <c r="I66" i="6"/>
  <c r="I62" i="6"/>
  <c r="J62" i="6"/>
  <c r="C62" i="6"/>
  <c r="C59" i="6"/>
  <c r="C58" i="6"/>
  <c r="C57" i="6"/>
  <c r="C56" i="6"/>
  <c r="I55" i="6"/>
  <c r="C48" i="6"/>
  <c r="C47" i="6"/>
  <c r="C46" i="6"/>
  <c r="C45" i="6"/>
  <c r="I40" i="6"/>
  <c r="J40" i="6"/>
  <c r="C40" i="6"/>
  <c r="C26" i="6"/>
  <c r="C25" i="6"/>
  <c r="C24" i="6"/>
  <c r="C23" i="6"/>
  <c r="I22" i="6"/>
  <c r="J22" i="6"/>
  <c r="I21" i="6"/>
  <c r="J21" i="6"/>
  <c r="C21" i="6"/>
  <c r="J7" i="6"/>
  <c r="J19" i="6"/>
  <c r="I19" i="6"/>
  <c r="C19" i="6"/>
  <c r="I83" i="6"/>
  <c r="I72" i="6"/>
  <c r="I7" i="6"/>
  <c r="C7" i="6"/>
  <c r="C4" i="8"/>
  <c r="S85" i="5"/>
  <c r="S86"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I4" i="6"/>
  <c r="I5" i="6"/>
  <c r="J5" i="6"/>
  <c r="C5" i="6"/>
  <c r="I6" i="6"/>
  <c r="J6" i="6"/>
  <c r="I9" i="6"/>
  <c r="J9" i="6"/>
  <c r="I10" i="6"/>
  <c r="J10" i="6"/>
  <c r="C10" i="6"/>
  <c r="I11" i="6"/>
  <c r="J11" i="6"/>
  <c r="C11" i="6"/>
  <c r="I12" i="6"/>
  <c r="J12" i="6"/>
  <c r="C12" i="6"/>
  <c r="I13" i="6"/>
  <c r="I15" i="6"/>
  <c r="J15" i="6"/>
  <c r="C15" i="6"/>
  <c r="I17" i="6"/>
  <c r="J17" i="6"/>
  <c r="I18" i="6"/>
  <c r="J18" i="6"/>
  <c r="C18" i="6"/>
  <c r="I20" i="6"/>
  <c r="J20" i="6"/>
  <c r="C20" i="6"/>
  <c r="I28" i="6"/>
  <c r="J28" i="6"/>
  <c r="C28" i="6"/>
  <c r="I39" i="6"/>
  <c r="J39" i="6"/>
  <c r="C39" i="6"/>
  <c r="I50" i="6"/>
  <c r="J50" i="6"/>
  <c r="C50" i="6"/>
  <c r="I61" i="6"/>
  <c r="J61" i="6"/>
  <c r="C61" i="6"/>
  <c r="J72" i="6"/>
  <c r="C72" i="6"/>
  <c r="J83" i="6"/>
  <c r="C83" i="6"/>
  <c r="I94" i="6"/>
  <c r="J94" i="6"/>
  <c r="I95" i="6"/>
  <c r="J95" i="6"/>
  <c r="I96" i="6"/>
  <c r="J96" i="6"/>
  <c r="I98" i="6"/>
  <c r="J98" i="6"/>
  <c r="C98" i="6"/>
  <c r="I99" i="6"/>
  <c r="J99" i="6"/>
  <c r="C99" i="6"/>
  <c r="I108" i="6"/>
  <c r="J108" i="6"/>
  <c r="I109" i="6"/>
  <c r="J109" i="6"/>
  <c r="I110" i="6"/>
  <c r="J110" i="6"/>
  <c r="C110" i="6"/>
  <c r="I111" i="6"/>
  <c r="J111" i="6"/>
  <c r="I114" i="6"/>
  <c r="J114" i="6"/>
  <c r="I115" i="6"/>
  <c r="J115" i="6"/>
  <c r="I124" i="6"/>
  <c r="K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6" i="6"/>
  <c r="C17" i="6"/>
  <c r="B2" i="6"/>
  <c r="D98" i="6"/>
  <c r="O31" i="4"/>
  <c r="P55" i="4"/>
  <c r="B121" i="4"/>
  <c r="A99" i="6"/>
  <c r="B103" i="4"/>
  <c r="A84" i="6"/>
  <c r="B91" i="4"/>
  <c r="A73" i="6"/>
  <c r="B79" i="4"/>
  <c r="A62" i="6"/>
  <c r="B67" i="4"/>
  <c r="A51" i="6"/>
  <c r="B55" i="4"/>
  <c r="A40" i="6"/>
  <c r="P43" i="4"/>
  <c r="B43" i="4"/>
  <c r="A29" i="6"/>
  <c r="D18" i="6"/>
  <c r="D99" i="6"/>
  <c r="K115" i="6"/>
  <c r="D29" i="6"/>
  <c r="D40" i="6"/>
  <c r="D51" i="6"/>
  <c r="D62" i="6"/>
  <c r="D73" i="6"/>
  <c r="D84" i="6"/>
  <c r="M31" i="4"/>
  <c r="M43" i="4"/>
  <c r="M55" i="4"/>
  <c r="M67" i="4"/>
  <c r="M79" i="4"/>
  <c r="M91" i="4"/>
  <c r="M103" i="4"/>
  <c r="M121" i="4"/>
  <c r="O34" i="4"/>
  <c r="P58" i="4"/>
  <c r="B124" i="4"/>
  <c r="A102" i="6"/>
  <c r="B106" i="4"/>
  <c r="A87" i="6"/>
  <c r="B94" i="4"/>
  <c r="A76" i="6"/>
  <c r="B82" i="4"/>
  <c r="A65" i="6"/>
  <c r="B70" i="4"/>
  <c r="A54" i="6"/>
  <c r="B58" i="4"/>
  <c r="A43" i="6"/>
  <c r="P46" i="4"/>
  <c r="B46" i="4"/>
  <c r="A32" i="6"/>
  <c r="D102" i="6"/>
  <c r="D87" i="6"/>
  <c r="D76" i="6"/>
  <c r="D65" i="6"/>
  <c r="D54" i="6"/>
  <c r="D43" i="6"/>
  <c r="D32" i="6"/>
  <c r="K118" i="6"/>
  <c r="D21"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K116" i="6"/>
  <c r="K117" i="6"/>
  <c r="D30" i="6"/>
  <c r="D31" i="6"/>
  <c r="D41" i="6"/>
  <c r="D42" i="6"/>
  <c r="D52" i="6"/>
  <c r="D53" i="6"/>
  <c r="D63" i="6"/>
  <c r="D64" i="6"/>
  <c r="D74" i="6"/>
  <c r="D75" i="6"/>
  <c r="D85" i="6"/>
  <c r="D86" i="6"/>
  <c r="D100" i="6"/>
  <c r="D101" i="6"/>
  <c r="S45" i="4"/>
  <c r="S44" i="4"/>
  <c r="T44" i="4"/>
  <c r="U43" i="4"/>
  <c r="V42" i="4"/>
  <c r="W42" i="4"/>
  <c r="V43" i="4"/>
  <c r="U44" i="4"/>
  <c r="T45" i="4"/>
  <c r="S46" i="4"/>
  <c r="S47" i="4"/>
  <c r="D22" i="6"/>
  <c r="O35" i="4"/>
  <c r="P47" i="4"/>
  <c r="B47" i="4"/>
  <c r="P59" i="4"/>
  <c r="B83" i="4"/>
  <c r="A66" i="6"/>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 r="AD5" i="5"/>
  <c r="G5" i="5"/>
  <c r="F6" i="5"/>
  <c r="F9" i="5"/>
  <c r="G9" i="5"/>
  <c r="F10" i="5"/>
  <c r="G10" i="5"/>
  <c r="G11" i="5"/>
  <c r="G12" i="5"/>
  <c r="G20" i="5"/>
  <c r="G24" i="5"/>
  <c r="G30" i="5"/>
  <c r="G35" i="5"/>
  <c r="G36" i="5"/>
  <c r="G39" i="5"/>
  <c r="G40" i="5"/>
  <c r="G43" i="5"/>
  <c r="AD66" i="5"/>
  <c r="AD74" i="5"/>
  <c r="V85" i="5"/>
  <c r="V86" i="5"/>
  <c r="AD153" i="5"/>
  <c r="AD169" i="5"/>
  <c r="AD177" i="5"/>
  <c r="AD201" i="5"/>
  <c r="AD214" i="5"/>
  <c r="T47" i="4"/>
  <c r="U47" i="4"/>
  <c r="T46" i="4"/>
  <c r="D44" i="6"/>
  <c r="B59" i="4"/>
  <c r="B71" i="4"/>
  <c r="Z51" i="4"/>
  <c r="AA51" i="4"/>
  <c r="Y50" i="4"/>
  <c r="Z50" i="4"/>
  <c r="X49" i="4"/>
  <c r="Y49" i="4"/>
  <c r="W48" i="4"/>
  <c r="X48" i="4"/>
  <c r="C22" i="6"/>
  <c r="C33" i="6"/>
  <c r="D33" i="6"/>
  <c r="K119" i="6"/>
  <c r="M47" i="4"/>
  <c r="A33" i="6"/>
  <c r="M59" i="4"/>
  <c r="A44" i="6"/>
  <c r="A55" i="6"/>
  <c r="M71" i="4"/>
  <c r="X13" i="5"/>
  <c r="G13" i="5"/>
  <c r="F13" i="5"/>
  <c r="R13" i="5"/>
  <c r="I13" i="5"/>
  <c r="X14" i="5"/>
  <c r="G14" i="5"/>
  <c r="R14" i="5"/>
  <c r="F14" i="5"/>
  <c r="I14" i="5"/>
  <c r="X15" i="5"/>
  <c r="F15" i="5"/>
  <c r="I15" i="5"/>
  <c r="G15" i="5"/>
  <c r="R15" i="5"/>
  <c r="X17" i="5"/>
  <c r="G17" i="5"/>
  <c r="I17" i="5"/>
  <c r="X19" i="5"/>
  <c r="G19" i="5"/>
  <c r="R19" i="5"/>
  <c r="X21" i="5"/>
  <c r="F21" i="5"/>
  <c r="G21" i="5"/>
  <c r="I21" i="5"/>
  <c r="R21" i="5"/>
  <c r="X24" i="5"/>
  <c r="I24" i="5"/>
  <c r="X25" i="5"/>
  <c r="F25" i="5"/>
  <c r="G25" i="5"/>
  <c r="R25" i="5"/>
  <c r="X27" i="5"/>
  <c r="F27" i="5"/>
  <c r="R27" i="5"/>
  <c r="I27" i="5"/>
  <c r="G27" i="5"/>
  <c r="X29" i="5"/>
  <c r="F29" i="5"/>
  <c r="R29" i="5"/>
  <c r="G29" i="5"/>
  <c r="I29" i="5"/>
  <c r="X33" i="5"/>
  <c r="G33" i="5"/>
  <c r="F33" i="5"/>
  <c r="I33" i="5"/>
  <c r="X34" i="5"/>
  <c r="G34" i="5"/>
  <c r="X37" i="5"/>
  <c r="I37" i="5"/>
  <c r="G37" i="5"/>
  <c r="F37" i="5"/>
  <c r="R37" i="5"/>
  <c r="X39" i="5"/>
  <c r="F39" i="5"/>
  <c r="X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F8" i="5"/>
  <c r="G8" i="5"/>
  <c r="G7" i="5"/>
  <c r="F7" i="5"/>
  <c r="I10" i="5"/>
  <c r="AD49" i="5"/>
  <c r="AD52" i="5"/>
  <c r="AD55" i="5"/>
  <c r="AD57" i="5"/>
  <c r="AD59" i="5"/>
  <c r="AD60" i="5"/>
  <c r="AD61" i="5"/>
  <c r="AD62" i="5"/>
  <c r="AD63" i="5"/>
  <c r="AD64" i="5"/>
  <c r="AD67" i="5"/>
  <c r="AD68" i="5"/>
  <c r="AD69" i="5"/>
  <c r="AD71" i="5"/>
  <c r="AD72" i="5"/>
  <c r="AD73" i="5"/>
  <c r="AD75" i="5"/>
  <c r="AD76" i="5"/>
  <c r="AD78" i="5"/>
  <c r="AD79" i="5"/>
  <c r="AD80" i="5"/>
  <c r="AD87" i="5"/>
  <c r="AD88" i="5"/>
  <c r="AD89" i="5"/>
  <c r="AD91" i="5"/>
  <c r="AD92" i="5"/>
  <c r="AD93" i="5"/>
  <c r="AD94" i="5"/>
  <c r="AD95" i="5"/>
  <c r="AD96" i="5"/>
  <c r="AD97" i="5"/>
  <c r="AD99" i="5"/>
  <c r="AD100"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8" i="5"/>
  <c r="AD129" i="5"/>
  <c r="AD130" i="5"/>
  <c r="AD131" i="5"/>
  <c r="AD132" i="5"/>
  <c r="AD133" i="5"/>
  <c r="AD134" i="5"/>
  <c r="AD135" i="5"/>
  <c r="AD136" i="5"/>
  <c r="AD138" i="5"/>
  <c r="AD139" i="5"/>
  <c r="AD140" i="5"/>
  <c r="AD141" i="5"/>
  <c r="AD142" i="5"/>
  <c r="AD143" i="5"/>
  <c r="AD144" i="5"/>
  <c r="AD147" i="5"/>
  <c r="AD148" i="5"/>
  <c r="AD149" i="5"/>
  <c r="AD150" i="5"/>
  <c r="AD151" i="5"/>
  <c r="AD152" i="5"/>
  <c r="AD154" i="5"/>
  <c r="AD155" i="5"/>
  <c r="AD156" i="5"/>
  <c r="AD157" i="5"/>
  <c r="AD158" i="5"/>
  <c r="AD159" i="5"/>
  <c r="AD160" i="5"/>
  <c r="AD161" i="5"/>
  <c r="AD162" i="5"/>
  <c r="AD163" i="5"/>
  <c r="AD164" i="5"/>
  <c r="AD165" i="5"/>
  <c r="AD167" i="5"/>
  <c r="AD168" i="5"/>
  <c r="AD170" i="5"/>
  <c r="AD171" i="5"/>
  <c r="AD172" i="5"/>
  <c r="AD173" i="5"/>
  <c r="AD174" i="5"/>
  <c r="AD175" i="5"/>
  <c r="AD176" i="5"/>
  <c r="AD182" i="5"/>
  <c r="AD183" i="5"/>
  <c r="AD184" i="5"/>
  <c r="AD185" i="5"/>
  <c r="AD186" i="5"/>
  <c r="AD188" i="5"/>
  <c r="AD189" i="5"/>
  <c r="AD190" i="5"/>
  <c r="AD191" i="5"/>
  <c r="AD192" i="5"/>
  <c r="AD193" i="5"/>
  <c r="AD194" i="5"/>
  <c r="AD196" i="5"/>
  <c r="AD197" i="5"/>
  <c r="AD199" i="5"/>
  <c r="AD200" i="5"/>
  <c r="AD202" i="5"/>
  <c r="AD203" i="5"/>
  <c r="AD204" i="5"/>
  <c r="AD205" i="5"/>
  <c r="AD206" i="5"/>
  <c r="AD207" i="5"/>
  <c r="AD208" i="5"/>
  <c r="AD210" i="5"/>
  <c r="AD211" i="5"/>
  <c r="AD212" i="5"/>
  <c r="AD213" i="5"/>
  <c r="AD215" i="5"/>
  <c r="AD216" i="5"/>
  <c r="AD218" i="5"/>
  <c r="AD219" i="5"/>
  <c r="AD220" i="5"/>
  <c r="AD221" i="5"/>
  <c r="AD223" i="5"/>
  <c r="AD224" i="5"/>
  <c r="AD225" i="5"/>
  <c r="AD226" i="5"/>
  <c r="AD227" i="5"/>
  <c r="AD228" i="5"/>
  <c r="AD229" i="5"/>
  <c r="AD230" i="5"/>
  <c r="AD232" i="5"/>
  <c r="AD234" i="5"/>
  <c r="AD235" i="5"/>
  <c r="AD236" i="5"/>
  <c r="AD237" i="5"/>
  <c r="AD238" i="5"/>
  <c r="AD239" i="5"/>
  <c r="AD240" i="5"/>
  <c r="AD241" i="5"/>
  <c r="AD243" i="5"/>
  <c r="AD244" i="5"/>
  <c r="AD245" i="5"/>
  <c r="AD246" i="5"/>
  <c r="AD247" i="5"/>
  <c r="AD249" i="5"/>
  <c r="AD250" i="5"/>
  <c r="AD252" i="5"/>
  <c r="AD253" i="5"/>
  <c r="AD255" i="5"/>
  <c r="AD256" i="5"/>
  <c r="AD258" i="5"/>
  <c r="AD259" i="5"/>
  <c r="AD260" i="5"/>
  <c r="AD261" i="5"/>
  <c r="AD262" i="5"/>
  <c r="AD263" i="5"/>
  <c r="AD264" i="5"/>
  <c r="AD266" i="5"/>
  <c r="AD267" i="5"/>
  <c r="AD268" i="5"/>
  <c r="AD269" i="5"/>
  <c r="AD270" i="5"/>
  <c r="AD271" i="5"/>
  <c r="AD272" i="5"/>
  <c r="AD274" i="5"/>
  <c r="AD275" i="5"/>
  <c r="AD278" i="5"/>
  <c r="AD279" i="5"/>
  <c r="AD280" i="5"/>
  <c r="AD281" i="5"/>
  <c r="AD282" i="5"/>
  <c r="AD283" i="5"/>
  <c r="AD284" i="5"/>
  <c r="AD285" i="5"/>
  <c r="AD289" i="5"/>
  <c r="AD290" i="5"/>
  <c r="AD291" i="5"/>
  <c r="AD292" i="5"/>
  <c r="AD293" i="5"/>
  <c r="AD294" i="5"/>
  <c r="AD295" i="5"/>
  <c r="AD296" i="5"/>
  <c r="AD298" i="5"/>
  <c r="AD299" i="5"/>
  <c r="AD300" i="5"/>
  <c r="AD301" i="5"/>
  <c r="AD302" i="5"/>
  <c r="AD303" i="5"/>
  <c r="AD304" i="5"/>
  <c r="AD305" i="5"/>
  <c r="AD306" i="5"/>
  <c r="AD309" i="5"/>
  <c r="AD310" i="5"/>
  <c r="AD311" i="5"/>
  <c r="AD312" i="5"/>
  <c r="AD313" i="5"/>
  <c r="AD315" i="5"/>
  <c r="AD316" i="5"/>
  <c r="AD319" i="5"/>
  <c r="AD320" i="5"/>
  <c r="AD321" i="5"/>
  <c r="AD322" i="5"/>
  <c r="AD323" i="5"/>
  <c r="AD324" i="5"/>
  <c r="AD330" i="5"/>
  <c r="AD332" i="5"/>
  <c r="AD334" i="5"/>
  <c r="AD336" i="5"/>
  <c r="AD339" i="5"/>
  <c r="AD340" i="5"/>
  <c r="AD342" i="5"/>
  <c r="AD343" i="5"/>
  <c r="AD344" i="5"/>
  <c r="AD346" i="5"/>
  <c r="AD347" i="5"/>
  <c r="AD348" i="5"/>
  <c r="AD349" i="5"/>
  <c r="AD350" i="5"/>
  <c r="AD351" i="5"/>
  <c r="AD355" i="5"/>
  <c r="AD357" i="5"/>
  <c r="AD358" i="5"/>
  <c r="AD359" i="5"/>
  <c r="AD360" i="5"/>
  <c r="AD361" i="5"/>
  <c r="AD362" i="5"/>
  <c r="AD363" i="5"/>
  <c r="AD364" i="5"/>
  <c r="AD365" i="5"/>
  <c r="AD367" i="5"/>
  <c r="AD368" i="5"/>
  <c r="AD369" i="5"/>
  <c r="AD370" i="5"/>
  <c r="AD371" i="5"/>
  <c r="AD372" i="5"/>
  <c r="AD373" i="5"/>
  <c r="AD374" i="5"/>
  <c r="AD375" i="5"/>
  <c r="AD376" i="5"/>
  <c r="AD377" i="5"/>
  <c r="AD378" i="5"/>
  <c r="AD379" i="5"/>
  <c r="AD380" i="5"/>
  <c r="AD381" i="5"/>
  <c r="AD382" i="5"/>
  <c r="AD383" i="5"/>
  <c r="AD384" i="5"/>
  <c r="AD385" i="5"/>
  <c r="AD386" i="5"/>
  <c r="AD389" i="5"/>
  <c r="AD391" i="5"/>
  <c r="AD392" i="5"/>
  <c r="AD394" i="5"/>
  <c r="AD395" i="5"/>
  <c r="AD397" i="5"/>
  <c r="AD399" i="5"/>
  <c r="AD400" i="5"/>
  <c r="AD402" i="5"/>
  <c r="AD403" i="5"/>
  <c r="AD404" i="5"/>
  <c r="AD405" i="5"/>
  <c r="AD406" i="5"/>
  <c r="AD407" i="5"/>
  <c r="AD408" i="5"/>
  <c r="AD410" i="5"/>
  <c r="AD411" i="5"/>
  <c r="AD412" i="5"/>
  <c r="AD413" i="5"/>
  <c r="AD414" i="5"/>
  <c r="AD416" i="5"/>
  <c r="AD417" i="5"/>
  <c r="AD418" i="5"/>
  <c r="AD419" i="5"/>
  <c r="AD420" i="5"/>
  <c r="AD421" i="5"/>
  <c r="AD422" i="5"/>
  <c r="AD423" i="5"/>
  <c r="AD424" i="5"/>
  <c r="AD426" i="5"/>
  <c r="AD427" i="5"/>
  <c r="AD428" i="5"/>
  <c r="AD429" i="5"/>
  <c r="AD430" i="5"/>
  <c r="AD431" i="5"/>
  <c r="AD432" i="5"/>
  <c r="AD433" i="5"/>
  <c r="AD435" i="5"/>
  <c r="AD437" i="5"/>
  <c r="AD439" i="5"/>
  <c r="AD440" i="5"/>
  <c r="AD441" i="5"/>
  <c r="AD442" i="5"/>
  <c r="AD443" i="5"/>
  <c r="AD444" i="5"/>
  <c r="AD445" i="5"/>
  <c r="AD446" i="5"/>
  <c r="AD447" i="5"/>
  <c r="AD448" i="5"/>
  <c r="AD450" i="5"/>
  <c r="AD451" i="5"/>
  <c r="AD452" i="5"/>
  <c r="AD453" i="5"/>
  <c r="AD454" i="5"/>
  <c r="AD455" i="5"/>
  <c r="AD456" i="5"/>
  <c r="AD457" i="5"/>
  <c r="AD458" i="5"/>
  <c r="AD459" i="5"/>
  <c r="AD460" i="5"/>
  <c r="AD461" i="5"/>
  <c r="AD462" i="5"/>
  <c r="AD463" i="5"/>
  <c r="AD464" i="5"/>
  <c r="AD466" i="5"/>
  <c r="AD467" i="5"/>
  <c r="AD468" i="5"/>
  <c r="AD469" i="5"/>
  <c r="AD471" i="5"/>
  <c r="AD472" i="5"/>
  <c r="AD473" i="5"/>
  <c r="AD474" i="5"/>
  <c r="AD475" i="5"/>
  <c r="AD477" i="5"/>
  <c r="AD478" i="5"/>
  <c r="AD479" i="5"/>
  <c r="AD480" i="5"/>
  <c r="AD482" i="5"/>
  <c r="AD483" i="5"/>
  <c r="AD484" i="5"/>
  <c r="AD485" i="5"/>
  <c r="AD487" i="5"/>
  <c r="AD490" i="5"/>
  <c r="AD491" i="5"/>
  <c r="AD492" i="5"/>
  <c r="AD493" i="5"/>
  <c r="AD494" i="5"/>
  <c r="AD495" i="5"/>
  <c r="AD496" i="5"/>
  <c r="AD497" i="5"/>
  <c r="AD498" i="5"/>
  <c r="AD500" i="5"/>
  <c r="AD501" i="5"/>
  <c r="AD503" i="5"/>
  <c r="AD504" i="5"/>
  <c r="AD506" i="5"/>
  <c r="AD507" i="5"/>
  <c r="AD508" i="5"/>
  <c r="AD509" i="5"/>
  <c r="AD510" i="5"/>
  <c r="AD511" i="5"/>
  <c r="AD512" i="5"/>
  <c r="AD513" i="5"/>
  <c r="AD515" i="5"/>
  <c r="AD516" i="5"/>
  <c r="AD517" i="5"/>
  <c r="AD518" i="5"/>
  <c r="AD519" i="5"/>
  <c r="AD520" i="5"/>
  <c r="AD522" i="5"/>
  <c r="AD523" i="5"/>
  <c r="AD524" i="5"/>
  <c r="AD525" i="5"/>
  <c r="AD526" i="5"/>
  <c r="AD528" i="5"/>
  <c r="AD530" i="5"/>
  <c r="AD531" i="5"/>
  <c r="AD532" i="5"/>
  <c r="AD533" i="5"/>
  <c r="AD535" i="5"/>
  <c r="AD536" i="5"/>
  <c r="AD537" i="5"/>
  <c r="AD538" i="5"/>
  <c r="AD539" i="5"/>
  <c r="AD540" i="5"/>
  <c r="AD541" i="5"/>
  <c r="AD542" i="5"/>
  <c r="AD543" i="5"/>
  <c r="AD544" i="5"/>
  <c r="AD546" i="5"/>
  <c r="AD547" i="5"/>
  <c r="AD548" i="5"/>
  <c r="AD550" i="5"/>
  <c r="AD551" i="5"/>
  <c r="AD552" i="5"/>
  <c r="AD553" i="5"/>
  <c r="AD554" i="5"/>
  <c r="AD555" i="5"/>
  <c r="AD556" i="5"/>
  <c r="AD557" i="5"/>
  <c r="AD559" i="5"/>
  <c r="AD560" i="5"/>
  <c r="AD562" i="5"/>
  <c r="AD563" i="5"/>
  <c r="AD564" i="5"/>
  <c r="AD565" i="5"/>
  <c r="AD566" i="5"/>
  <c r="AD569" i="5"/>
  <c r="AD570" i="5"/>
  <c r="AD571" i="5"/>
  <c r="AD572" i="5"/>
  <c r="AD573" i="5"/>
  <c r="AD574" i="5"/>
  <c r="AD575" i="5"/>
  <c r="AD576" i="5"/>
  <c r="AD577" i="5"/>
  <c r="AD578" i="5"/>
  <c r="AD579" i="5"/>
  <c r="AD580" i="5"/>
  <c r="AD581" i="5"/>
  <c r="AD582" i="5"/>
  <c r="AD583" i="5"/>
  <c r="AD584" i="5"/>
  <c r="AD586" i="5"/>
  <c r="AD587" i="5"/>
  <c r="AD588" i="5"/>
  <c r="AD589" i="5"/>
  <c r="AD590" i="5"/>
  <c r="AD591" i="5"/>
  <c r="AD592" i="5"/>
  <c r="AD594" i="5"/>
  <c r="AD595" i="5"/>
  <c r="AD596" i="5"/>
  <c r="AD597" i="5"/>
  <c r="AD598" i="5"/>
  <c r="AD599" i="5"/>
  <c r="AD633" i="5"/>
  <c r="AD1169" i="5"/>
  <c r="AD1393" i="5"/>
  <c r="X22" i="5"/>
  <c r="I22" i="5"/>
  <c r="R22" i="5"/>
  <c r="F22" i="5"/>
  <c r="X28" i="5"/>
  <c r="I28" i="5"/>
  <c r="F28" i="5"/>
  <c r="R28" i="5"/>
  <c r="G28" i="5"/>
  <c r="X31" i="5"/>
  <c r="I31" i="5"/>
  <c r="G31" i="5"/>
  <c r="X32" i="5"/>
  <c r="F32" i="5"/>
  <c r="R32" i="5"/>
  <c r="G32" i="5"/>
  <c r="I32" i="5"/>
  <c r="X35" i="5"/>
  <c r="F35" i="5"/>
  <c r="X38" i="5"/>
  <c r="I38" i="5"/>
  <c r="R38" i="5"/>
  <c r="F38" i="5"/>
  <c r="X40" i="5"/>
  <c r="F40" i="5"/>
  <c r="R40" i="5"/>
  <c r="I12" i="5"/>
  <c r="I11" i="5"/>
  <c r="F11" i="5"/>
  <c r="I9" i="5"/>
  <c r="AD1374" i="5"/>
  <c r="X10" i="5"/>
  <c r="R10" i="5"/>
  <c r="G6" i="5"/>
  <c r="I8" i="5"/>
  <c r="I6" i="5"/>
  <c r="AD1073" i="5"/>
  <c r="AD1102" i="5"/>
  <c r="AD1494" i="5"/>
  <c r="AD1806" i="5"/>
  <c r="AD2110" i="5"/>
  <c r="X12" i="5"/>
  <c r="R12" i="5"/>
  <c r="X11" i="5"/>
  <c r="R11" i="5"/>
  <c r="X8" i="5"/>
  <c r="R8" i="5"/>
  <c r="I7" i="5"/>
  <c r="X6" i="5"/>
  <c r="R6" i="5"/>
  <c r="AD1478" i="5"/>
  <c r="AD1505" i="5"/>
  <c r="AD1518" i="5"/>
  <c r="AD1734" i="5"/>
  <c r="AD1870" i="5"/>
  <c r="X5" i="5"/>
  <c r="X9" i="5"/>
  <c r="R9" i="5"/>
  <c r="X7" i="5"/>
  <c r="R7" i="5"/>
  <c r="G114" i="4"/>
  <c r="G101" i="4"/>
  <c r="G89" i="4"/>
  <c r="G77" i="4"/>
  <c r="G65" i="4"/>
  <c r="G53" i="4"/>
  <c r="G41" i="4"/>
  <c r="AD2238" i="5"/>
  <c r="AD2318" i="5"/>
  <c r="AD758" i="5"/>
  <c r="AD809" i="5"/>
  <c r="AD814" i="5"/>
  <c r="AD849" i="5"/>
  <c r="AD857" i="5"/>
  <c r="AD894" i="5"/>
  <c r="AD902" i="5"/>
  <c r="AD918" i="5"/>
  <c r="AD926" i="5"/>
  <c r="AD969" i="5"/>
  <c r="AD1001" i="5"/>
  <c r="AD1025" i="5"/>
  <c r="AD1030" i="5"/>
  <c r="AD1049" i="5"/>
  <c r="AD1065" i="5"/>
  <c r="AD1070" i="5"/>
  <c r="AD1078" i="5"/>
  <c r="AD1081" i="5"/>
  <c r="AD1118" i="5"/>
  <c r="AD1121" i="5"/>
  <c r="AD1177" i="5"/>
  <c r="AD1182" i="5"/>
  <c r="AD1241" i="5"/>
  <c r="AD1249" i="5"/>
  <c r="AD1270" i="5"/>
  <c r="AD1273" i="5"/>
  <c r="AD1294" i="5"/>
  <c r="AD1345" i="5"/>
  <c r="AD1382" i="5"/>
  <c r="AD1390" i="5"/>
  <c r="AD1398" i="5"/>
  <c r="AD1406" i="5"/>
  <c r="AD1470" i="5"/>
  <c r="AD1489" i="5"/>
  <c r="AD1502" i="5"/>
  <c r="AD1577" i="5"/>
  <c r="AD1582" i="5"/>
  <c r="AD1646" i="5"/>
  <c r="AD1921" i="5"/>
  <c r="AD2187" i="5"/>
  <c r="AD2188" i="5"/>
  <c r="AD2221" i="5"/>
  <c r="AD2234" i="5"/>
  <c r="AD2239" i="5"/>
  <c r="AD2248" i="5"/>
  <c r="AD2249" i="5"/>
  <c r="AD2251" i="5"/>
  <c r="AD2280" i="5"/>
  <c r="AD2282" i="5"/>
  <c r="AD2284" i="5"/>
  <c r="AD2294" i="5"/>
  <c r="AD2299" i="5"/>
  <c r="AD2303" i="5"/>
  <c r="AD2316" i="5"/>
  <c r="AD2321" i="5"/>
  <c r="AD2323" i="5"/>
  <c r="AC7" i="5"/>
  <c r="G42" i="5"/>
  <c r="C124" i="6"/>
  <c r="S2500" i="5"/>
  <c r="S2501" i="5"/>
  <c r="S2502" i="5"/>
  <c r="S2503" i="5"/>
  <c r="R44" i="5"/>
  <c r="I44" i="5"/>
  <c r="F44" i="5"/>
  <c r="G44" i="5"/>
  <c r="X44" i="5"/>
  <c r="R45" i="5"/>
  <c r="F45" i="5"/>
  <c r="I45" i="5"/>
  <c r="G45" i="5"/>
  <c r="X45" i="5"/>
  <c r="R46" i="5"/>
  <c r="I46" i="5"/>
  <c r="F46" i="5"/>
  <c r="G46" i="5"/>
  <c r="X46" i="5"/>
  <c r="R47" i="5"/>
  <c r="F47" i="5"/>
  <c r="I47" i="5"/>
  <c r="G47" i="5"/>
  <c r="X47" i="5"/>
  <c r="F48" i="5"/>
  <c r="I48" i="5"/>
  <c r="R48" i="5"/>
  <c r="G48" i="5"/>
  <c r="X48" i="5"/>
  <c r="R49" i="5"/>
  <c r="F49" i="5"/>
  <c r="I49" i="5"/>
  <c r="G49" i="5"/>
  <c r="X49" i="5"/>
  <c r="G50" i="5"/>
  <c r="I51" i="5"/>
  <c r="R51" i="5"/>
  <c r="G51" i="5"/>
  <c r="F51" i="5"/>
  <c r="X51" i="5"/>
  <c r="G52" i="5"/>
  <c r="I52" i="5"/>
  <c r="F52" i="5"/>
  <c r="R52" i="5"/>
  <c r="X52" i="5"/>
  <c r="R53" i="5"/>
  <c r="F53" i="5"/>
  <c r="G53" i="5"/>
  <c r="I53" i="5"/>
  <c r="X53" i="5"/>
  <c r="G54" i="5"/>
  <c r="I54" i="5"/>
  <c r="F54" i="5"/>
  <c r="R54" i="5"/>
  <c r="X54" i="5"/>
  <c r="G55" i="5"/>
  <c r="R55" i="5"/>
  <c r="F55" i="5"/>
  <c r="I55" i="5"/>
  <c r="X55" i="5"/>
  <c r="F56" i="5"/>
  <c r="G56" i="5"/>
  <c r="I56" i="5"/>
  <c r="R56" i="5"/>
  <c r="X56" i="5"/>
  <c r="R57" i="5"/>
  <c r="F57" i="5"/>
  <c r="G57" i="5"/>
  <c r="I57" i="5"/>
  <c r="X57" i="5"/>
  <c r="G58" i="5"/>
  <c r="G59" i="5"/>
  <c r="F59" i="5"/>
  <c r="I59" i="5"/>
  <c r="R59" i="5"/>
  <c r="X59" i="5"/>
  <c r="R60" i="5"/>
  <c r="G60" i="5"/>
  <c r="I60" i="5"/>
  <c r="F60" i="5"/>
  <c r="X60" i="5"/>
  <c r="F61" i="5"/>
  <c r="R61" i="5"/>
  <c r="I61" i="5"/>
  <c r="G61" i="5"/>
  <c r="X61" i="5"/>
  <c r="R62" i="5"/>
  <c r="I62" i="5"/>
  <c r="F62" i="5"/>
  <c r="G62" i="5"/>
  <c r="X62" i="5"/>
  <c r="F63" i="5"/>
  <c r="I63" i="5"/>
  <c r="R63" i="5"/>
  <c r="G63" i="5"/>
  <c r="X63" i="5"/>
  <c r="F64" i="5"/>
  <c r="G64" i="5"/>
  <c r="I64" i="5"/>
  <c r="R64" i="5"/>
  <c r="X64" i="5"/>
  <c r="I65" i="5"/>
  <c r="G65" i="5"/>
  <c r="R65" i="5"/>
  <c r="F65" i="5"/>
  <c r="X65" i="5"/>
  <c r="G66" i="5"/>
  <c r="R67" i="5"/>
  <c r="I67" i="5"/>
  <c r="G67" i="5"/>
  <c r="F67" i="5"/>
  <c r="X67" i="5"/>
  <c r="I68" i="5"/>
  <c r="F68" i="5"/>
  <c r="R68" i="5"/>
  <c r="G68" i="5"/>
  <c r="X68" i="5"/>
  <c r="F69" i="5"/>
  <c r="I69" i="5"/>
  <c r="G69" i="5"/>
  <c r="R69" i="5"/>
  <c r="X69" i="5"/>
  <c r="R70" i="5"/>
  <c r="I70" i="5"/>
  <c r="G70" i="5"/>
  <c r="F70" i="5"/>
  <c r="X70" i="5"/>
  <c r="I71" i="5"/>
  <c r="R71" i="5"/>
  <c r="F71" i="5"/>
  <c r="G71" i="5"/>
  <c r="X71" i="5"/>
  <c r="I72" i="5"/>
  <c r="F72" i="5"/>
  <c r="R72" i="5"/>
  <c r="G72" i="5"/>
  <c r="X72" i="5"/>
  <c r="I73" i="5"/>
  <c r="G73" i="5"/>
  <c r="R73" i="5"/>
  <c r="F73" i="5"/>
  <c r="X73" i="5"/>
  <c r="G74" i="5"/>
  <c r="G75" i="5"/>
  <c r="F75" i="5"/>
  <c r="R75" i="5"/>
  <c r="I77" i="5"/>
  <c r="R77" i="5"/>
  <c r="F77" i="5"/>
  <c r="G77" i="5"/>
  <c r="X77" i="5"/>
  <c r="F81" i="5"/>
  <c r="I81" i="5"/>
  <c r="R81" i="5"/>
  <c r="G81" i="5"/>
  <c r="X81" i="5"/>
  <c r="G82" i="5"/>
  <c r="I82" i="5"/>
  <c r="F82" i="5"/>
  <c r="R82" i="5"/>
  <c r="X82" i="5"/>
  <c r="I83" i="5"/>
  <c r="F83" i="5"/>
  <c r="G83" i="5"/>
  <c r="R83" i="5"/>
  <c r="X83" i="5"/>
  <c r="G84" i="5"/>
  <c r="I84" i="5"/>
  <c r="R84" i="5"/>
  <c r="F84" i="5"/>
  <c r="X84" i="5"/>
  <c r="R85" i="5"/>
  <c r="X85" i="5"/>
  <c r="R86" i="5"/>
  <c r="X86" i="5"/>
  <c r="F90" i="5"/>
  <c r="I90" i="5"/>
  <c r="G90" i="5"/>
  <c r="R90" i="5"/>
  <c r="X90" i="5"/>
  <c r="G98" i="5"/>
  <c r="F98" i="5"/>
  <c r="I98" i="5"/>
  <c r="R98" i="5"/>
  <c r="X98" i="5"/>
  <c r="I101" i="5"/>
  <c r="R101" i="5"/>
  <c r="F101" i="5"/>
  <c r="G101" i="5"/>
  <c r="X101" i="5"/>
  <c r="G127" i="5"/>
  <c r="I127" i="5"/>
  <c r="F127" i="5"/>
  <c r="R127" i="5"/>
  <c r="X127" i="5"/>
  <c r="G137" i="5"/>
  <c r="H145" i="5"/>
  <c r="I145" i="5"/>
  <c r="R145" i="5"/>
  <c r="F145" i="5"/>
  <c r="J145" i="5"/>
  <c r="G145" i="5"/>
  <c r="X145" i="5"/>
  <c r="H146" i="5"/>
  <c r="F146" i="5"/>
  <c r="G146" i="5"/>
  <c r="I146" i="5"/>
  <c r="J146" i="5"/>
  <c r="R146" i="5"/>
  <c r="X146" i="5"/>
  <c r="G153" i="5"/>
  <c r="J166" i="5"/>
  <c r="H166" i="5"/>
  <c r="F166" i="5"/>
  <c r="G166" i="5"/>
  <c r="R166" i="5"/>
  <c r="I166" i="5"/>
  <c r="X166" i="5"/>
  <c r="G169" i="5"/>
  <c r="G177" i="5"/>
  <c r="J178" i="5"/>
  <c r="I178" i="5"/>
  <c r="F178" i="5"/>
  <c r="H178" i="5"/>
  <c r="G178" i="5"/>
  <c r="R178" i="5"/>
  <c r="X178" i="5"/>
  <c r="G179" i="5"/>
  <c r="J179" i="5"/>
  <c r="R179" i="5"/>
  <c r="H179" i="5"/>
  <c r="I179" i="5"/>
  <c r="F179" i="5"/>
  <c r="X179" i="5"/>
  <c r="H180" i="5"/>
  <c r="R180" i="5"/>
  <c r="F180" i="5"/>
  <c r="J180" i="5"/>
  <c r="G180" i="5"/>
  <c r="I180" i="5"/>
  <c r="X180" i="5"/>
  <c r="I181" i="5"/>
  <c r="H181" i="5"/>
  <c r="R181" i="5"/>
  <c r="F181" i="5"/>
  <c r="G181" i="5"/>
  <c r="J181" i="5"/>
  <c r="X181" i="5"/>
  <c r="G187" i="5"/>
  <c r="F187" i="5"/>
  <c r="R187" i="5"/>
  <c r="I187" i="5"/>
  <c r="H187" i="5"/>
  <c r="J187" i="5"/>
  <c r="X187" i="5"/>
  <c r="G188" i="5"/>
  <c r="I188" i="5"/>
  <c r="H188" i="5"/>
  <c r="F188" i="5"/>
  <c r="R188" i="5"/>
  <c r="J188" i="5"/>
  <c r="X188" i="5"/>
  <c r="I189" i="5"/>
  <c r="F189" i="5"/>
  <c r="G189" i="5"/>
  <c r="J189" i="5"/>
  <c r="R189" i="5"/>
  <c r="H189" i="5"/>
  <c r="X189" i="5"/>
  <c r="I191" i="5"/>
  <c r="G191" i="5"/>
  <c r="R191" i="5"/>
  <c r="F191" i="5"/>
  <c r="J191" i="5"/>
  <c r="H191" i="5"/>
  <c r="X191" i="5"/>
  <c r="I192" i="5"/>
  <c r="R192" i="5"/>
  <c r="F192" i="5"/>
  <c r="H192" i="5"/>
  <c r="G192" i="5"/>
  <c r="J192" i="5"/>
  <c r="X192" i="5"/>
  <c r="H193" i="5"/>
  <c r="G193" i="5"/>
  <c r="J193" i="5"/>
  <c r="F193" i="5"/>
  <c r="R193" i="5"/>
  <c r="I193" i="5"/>
  <c r="X193" i="5"/>
  <c r="J194" i="5"/>
  <c r="G194" i="5"/>
  <c r="F194" i="5"/>
  <c r="H194" i="5"/>
  <c r="I194" i="5"/>
  <c r="R194" i="5"/>
  <c r="X194" i="5"/>
  <c r="H195" i="5"/>
  <c r="I195" i="5"/>
  <c r="R195" i="5"/>
  <c r="G195" i="5"/>
  <c r="F195" i="5"/>
  <c r="J195" i="5"/>
  <c r="X195" i="5"/>
  <c r="J196" i="5"/>
  <c r="F196" i="5"/>
  <c r="I196" i="5"/>
  <c r="R196" i="5"/>
  <c r="H196" i="5"/>
  <c r="G196" i="5"/>
  <c r="X196" i="5"/>
  <c r="G197" i="5"/>
  <c r="F197" i="5"/>
  <c r="H197" i="5"/>
  <c r="R197" i="5"/>
  <c r="I197" i="5"/>
  <c r="J197" i="5"/>
  <c r="X197" i="5"/>
  <c r="J198" i="5"/>
  <c r="F198" i="5"/>
  <c r="H198" i="5"/>
  <c r="I198" i="5"/>
  <c r="R198" i="5"/>
  <c r="G198" i="5"/>
  <c r="X198" i="5"/>
  <c r="H199" i="5"/>
  <c r="G199" i="5"/>
  <c r="R199" i="5"/>
  <c r="I199" i="5"/>
  <c r="F199" i="5"/>
  <c r="J199" i="5"/>
  <c r="X199" i="5"/>
  <c r="J200" i="5"/>
  <c r="F200" i="5"/>
  <c r="G200" i="5"/>
  <c r="H200" i="5"/>
  <c r="R200" i="5"/>
  <c r="I200" i="5"/>
  <c r="X200" i="5"/>
  <c r="G201" i="5"/>
  <c r="I202" i="5"/>
  <c r="F202" i="5"/>
  <c r="R202" i="5"/>
  <c r="G202" i="5"/>
  <c r="H202" i="5"/>
  <c r="J202" i="5"/>
  <c r="X202" i="5"/>
  <c r="G203" i="5"/>
  <c r="F203" i="5"/>
  <c r="J203" i="5"/>
  <c r="I203" i="5"/>
  <c r="R203" i="5"/>
  <c r="H203" i="5"/>
  <c r="X203" i="5"/>
  <c r="I204" i="5"/>
  <c r="H204" i="5"/>
  <c r="R204" i="5"/>
  <c r="G204" i="5"/>
  <c r="F204" i="5"/>
  <c r="J204" i="5"/>
  <c r="X204" i="5"/>
  <c r="F205" i="5"/>
  <c r="H205" i="5"/>
  <c r="R205" i="5"/>
  <c r="G205" i="5"/>
  <c r="I205" i="5"/>
  <c r="J205" i="5"/>
  <c r="X205" i="5"/>
  <c r="G206" i="5"/>
  <c r="F206" i="5"/>
  <c r="I206" i="5"/>
  <c r="R206" i="5"/>
  <c r="H206" i="5"/>
  <c r="J206" i="5"/>
  <c r="X206" i="5"/>
  <c r="I207" i="5"/>
  <c r="F207" i="5"/>
  <c r="G207" i="5"/>
  <c r="H207" i="5"/>
  <c r="R207" i="5"/>
  <c r="J207" i="5"/>
  <c r="X207" i="5"/>
  <c r="R208" i="5"/>
  <c r="G208" i="5"/>
  <c r="I208" i="5"/>
  <c r="H208" i="5"/>
  <c r="F208" i="5"/>
  <c r="J208" i="5"/>
  <c r="X208" i="5"/>
  <c r="R209" i="5"/>
  <c r="I209" i="5"/>
  <c r="F209" i="5"/>
  <c r="J209" i="5"/>
  <c r="H209" i="5"/>
  <c r="G209" i="5"/>
  <c r="X209" i="5"/>
  <c r="H210" i="5"/>
  <c r="G210" i="5"/>
  <c r="I210" i="5"/>
  <c r="R210" i="5"/>
  <c r="J210" i="5"/>
  <c r="F210" i="5"/>
  <c r="X210" i="5"/>
  <c r="H211" i="5"/>
  <c r="G211" i="5"/>
  <c r="F211" i="5"/>
  <c r="R211" i="5"/>
  <c r="J211" i="5"/>
  <c r="I211" i="5"/>
  <c r="X211" i="5"/>
  <c r="R212" i="5"/>
  <c r="I212" i="5"/>
  <c r="G212" i="5"/>
  <c r="H212" i="5"/>
  <c r="F212" i="5"/>
  <c r="J212" i="5"/>
  <c r="X212" i="5"/>
  <c r="F213" i="5"/>
  <c r="H213" i="5"/>
  <c r="G213" i="5"/>
  <c r="R213" i="5"/>
  <c r="I213" i="5"/>
  <c r="J213" i="5"/>
  <c r="X213" i="5"/>
  <c r="G214" i="5"/>
  <c r="R215" i="5"/>
  <c r="F215" i="5"/>
  <c r="I215" i="5"/>
  <c r="H215" i="5"/>
  <c r="G215" i="5"/>
  <c r="J215" i="5"/>
  <c r="X215" i="5"/>
  <c r="J216" i="5"/>
  <c r="I216" i="5"/>
  <c r="R216" i="5"/>
  <c r="H216" i="5"/>
  <c r="G216" i="5"/>
  <c r="F216" i="5"/>
  <c r="X216" i="5"/>
  <c r="R217" i="5"/>
  <c r="H217" i="5"/>
  <c r="G217" i="5"/>
  <c r="I217" i="5"/>
  <c r="F217" i="5"/>
  <c r="J217" i="5"/>
  <c r="X217" i="5"/>
  <c r="J218" i="5"/>
  <c r="I218" i="5"/>
  <c r="F218" i="5"/>
  <c r="H218" i="5"/>
  <c r="R218" i="5"/>
  <c r="G218" i="5"/>
  <c r="X218" i="5"/>
  <c r="J219" i="5"/>
  <c r="G219" i="5"/>
  <c r="R219" i="5"/>
  <c r="F219" i="5"/>
  <c r="I219" i="5"/>
  <c r="H219" i="5"/>
  <c r="X219" i="5"/>
  <c r="H220" i="5"/>
  <c r="I220" i="5"/>
  <c r="G220" i="5"/>
  <c r="R220" i="5"/>
  <c r="F220" i="5"/>
  <c r="J220" i="5"/>
  <c r="X220" i="5"/>
  <c r="J221" i="5"/>
  <c r="I221" i="5"/>
  <c r="F221" i="5"/>
  <c r="H221" i="5"/>
  <c r="G221" i="5"/>
  <c r="R221" i="5"/>
  <c r="X221" i="5"/>
  <c r="G222" i="5"/>
  <c r="I223" i="5"/>
  <c r="J223" i="5"/>
  <c r="H223" i="5"/>
  <c r="F223" i="5"/>
  <c r="R223" i="5"/>
  <c r="G223" i="5"/>
  <c r="X223" i="5"/>
  <c r="J224" i="5"/>
  <c r="F224" i="5"/>
  <c r="R224" i="5"/>
  <c r="H224" i="5"/>
  <c r="G224" i="5"/>
  <c r="I224" i="5"/>
  <c r="X224" i="5"/>
  <c r="J225" i="5"/>
  <c r="R225" i="5"/>
  <c r="F225" i="5"/>
  <c r="G225" i="5"/>
  <c r="H225" i="5"/>
  <c r="I225" i="5"/>
  <c r="X225" i="5"/>
  <c r="R226" i="5"/>
  <c r="G226" i="5"/>
  <c r="I226" i="5"/>
  <c r="H226" i="5"/>
  <c r="J226" i="5"/>
  <c r="F226" i="5"/>
  <c r="X226" i="5"/>
  <c r="I227" i="5"/>
  <c r="F227" i="5"/>
  <c r="R227" i="5"/>
  <c r="H227" i="5"/>
  <c r="J227" i="5"/>
  <c r="G227" i="5"/>
  <c r="X227" i="5"/>
  <c r="G228" i="5"/>
  <c r="H228" i="5"/>
  <c r="I228" i="5"/>
  <c r="F228" i="5"/>
  <c r="J228" i="5"/>
  <c r="R228" i="5"/>
  <c r="X228" i="5"/>
  <c r="G229" i="5"/>
  <c r="R229" i="5"/>
  <c r="F229" i="5"/>
  <c r="I229" i="5"/>
  <c r="J229" i="5"/>
  <c r="H229" i="5"/>
  <c r="X229" i="5"/>
  <c r="J230" i="5"/>
  <c r="R230" i="5"/>
  <c r="I230" i="5"/>
  <c r="G230" i="5"/>
  <c r="H230" i="5"/>
  <c r="F230" i="5"/>
  <c r="X230" i="5"/>
  <c r="I231" i="5"/>
  <c r="G231" i="5"/>
  <c r="R231" i="5"/>
  <c r="F231" i="5"/>
  <c r="H231" i="5"/>
  <c r="J231" i="5"/>
  <c r="X231" i="5"/>
  <c r="F232" i="5"/>
  <c r="J232" i="5"/>
  <c r="R232" i="5"/>
  <c r="H232" i="5"/>
  <c r="I232" i="5"/>
  <c r="G232" i="5"/>
  <c r="X232" i="5"/>
  <c r="G233" i="5"/>
  <c r="H234" i="5"/>
  <c r="G234" i="5"/>
  <c r="F234" i="5"/>
  <c r="R234" i="5"/>
  <c r="J234" i="5"/>
  <c r="I234" i="5"/>
  <c r="X234" i="5"/>
  <c r="I235" i="5"/>
  <c r="F235" i="5"/>
  <c r="J235" i="5"/>
  <c r="R235" i="5"/>
  <c r="H235" i="5"/>
  <c r="G235" i="5"/>
  <c r="X235" i="5"/>
  <c r="F236" i="5"/>
  <c r="I236" i="5"/>
  <c r="H236" i="5"/>
  <c r="R236" i="5"/>
  <c r="G236" i="5"/>
  <c r="J236" i="5"/>
  <c r="X236" i="5"/>
  <c r="F237" i="5"/>
  <c r="I237" i="5"/>
  <c r="H237" i="5"/>
  <c r="G237" i="5"/>
  <c r="J237" i="5"/>
  <c r="R237" i="5"/>
  <c r="X237" i="5"/>
  <c r="J238" i="5"/>
  <c r="I238" i="5"/>
  <c r="G238" i="5"/>
  <c r="F238" i="5"/>
  <c r="H238" i="5"/>
  <c r="R238" i="5"/>
  <c r="X238" i="5"/>
  <c r="F239" i="5"/>
  <c r="H239" i="5"/>
  <c r="R239" i="5"/>
  <c r="I239" i="5"/>
  <c r="G239" i="5"/>
  <c r="J239" i="5"/>
  <c r="X239" i="5"/>
  <c r="H240" i="5"/>
  <c r="J240" i="5"/>
  <c r="F240" i="5"/>
  <c r="I240" i="5"/>
  <c r="R240" i="5"/>
  <c r="G240" i="5"/>
  <c r="X240" i="5"/>
  <c r="I241" i="5"/>
  <c r="G241" i="5"/>
  <c r="F241" i="5"/>
  <c r="J241" i="5"/>
  <c r="R241" i="5"/>
  <c r="H241" i="5"/>
  <c r="X241" i="5"/>
  <c r="J242" i="5"/>
  <c r="H242" i="5"/>
  <c r="I242" i="5"/>
  <c r="R242" i="5"/>
  <c r="G242" i="5"/>
  <c r="F242" i="5"/>
  <c r="X242" i="5"/>
  <c r="R243" i="5"/>
  <c r="F243" i="5"/>
  <c r="J243" i="5"/>
  <c r="I243" i="5"/>
  <c r="H243" i="5"/>
  <c r="G243" i="5"/>
  <c r="X243" i="5"/>
  <c r="J244" i="5"/>
  <c r="R244" i="5"/>
  <c r="F244" i="5"/>
  <c r="G244" i="5"/>
  <c r="H244" i="5"/>
  <c r="I244" i="5"/>
  <c r="X244" i="5"/>
  <c r="G245" i="5"/>
  <c r="I245" i="5"/>
  <c r="R245" i="5"/>
  <c r="H245" i="5"/>
  <c r="J245" i="5"/>
  <c r="F245" i="5"/>
  <c r="X245" i="5"/>
  <c r="F246" i="5"/>
  <c r="I246" i="5"/>
  <c r="G246" i="5"/>
  <c r="J246" i="5"/>
  <c r="H246" i="5"/>
  <c r="R246" i="5"/>
  <c r="X246" i="5"/>
  <c r="H247" i="5"/>
  <c r="I247" i="5"/>
  <c r="R247" i="5"/>
  <c r="J247" i="5"/>
  <c r="G247" i="5"/>
  <c r="F247" i="5"/>
  <c r="X247" i="5"/>
  <c r="F248" i="5"/>
  <c r="H248" i="5"/>
  <c r="G248" i="5"/>
  <c r="I248" i="5"/>
  <c r="R248" i="5"/>
  <c r="J248" i="5"/>
  <c r="X248" i="5"/>
  <c r="G249" i="5"/>
  <c r="R249" i="5"/>
  <c r="I249" i="5"/>
  <c r="H249" i="5"/>
  <c r="F249" i="5"/>
  <c r="J249" i="5"/>
  <c r="X249" i="5"/>
  <c r="R250" i="5"/>
  <c r="G250" i="5"/>
  <c r="I250" i="5"/>
  <c r="F250" i="5"/>
  <c r="H250" i="5"/>
  <c r="J250" i="5"/>
  <c r="X250" i="5"/>
  <c r="F251" i="5"/>
  <c r="R251" i="5"/>
  <c r="H251" i="5"/>
  <c r="I251" i="5"/>
  <c r="J251" i="5"/>
  <c r="G251" i="5"/>
  <c r="X251" i="5"/>
  <c r="R252" i="5"/>
  <c r="J252" i="5"/>
  <c r="I252" i="5"/>
  <c r="G252" i="5"/>
  <c r="H252" i="5"/>
  <c r="F252" i="5"/>
  <c r="X252" i="5"/>
  <c r="J253" i="5"/>
  <c r="I253" i="5"/>
  <c r="R253" i="5"/>
  <c r="F253" i="5"/>
  <c r="G253" i="5"/>
  <c r="H253" i="5"/>
  <c r="X253" i="5"/>
  <c r="G254" i="5"/>
  <c r="F255" i="5"/>
  <c r="R255" i="5"/>
  <c r="J255" i="5"/>
  <c r="H255" i="5"/>
  <c r="I255" i="5"/>
  <c r="G255" i="5"/>
  <c r="X255" i="5"/>
  <c r="G256" i="5"/>
  <c r="I256" i="5"/>
  <c r="F256" i="5"/>
  <c r="J256" i="5"/>
  <c r="R256" i="5"/>
  <c r="H256" i="5"/>
  <c r="X256" i="5"/>
  <c r="F257" i="5"/>
  <c r="J257" i="5"/>
  <c r="G257" i="5"/>
  <c r="I257" i="5"/>
  <c r="R257" i="5"/>
  <c r="H257" i="5"/>
  <c r="X257" i="5"/>
  <c r="G258" i="5"/>
  <c r="H258" i="5"/>
  <c r="F258" i="5"/>
  <c r="R258" i="5"/>
  <c r="J258" i="5"/>
  <c r="I258" i="5"/>
  <c r="X258" i="5"/>
  <c r="I259" i="5"/>
  <c r="J259" i="5"/>
  <c r="H259" i="5"/>
  <c r="F259" i="5"/>
  <c r="G259" i="5"/>
  <c r="R259" i="5"/>
  <c r="X259" i="5"/>
  <c r="F260" i="5"/>
  <c r="R260" i="5"/>
  <c r="G260" i="5"/>
  <c r="H260" i="5"/>
  <c r="J260" i="5"/>
  <c r="I260" i="5"/>
  <c r="X260" i="5"/>
  <c r="F261" i="5"/>
  <c r="R261" i="5"/>
  <c r="G261" i="5"/>
  <c r="I261" i="5"/>
  <c r="J261" i="5"/>
  <c r="H261" i="5"/>
  <c r="X261" i="5"/>
  <c r="F262" i="5"/>
  <c r="H262" i="5"/>
  <c r="R262" i="5"/>
  <c r="G262" i="5"/>
  <c r="I262" i="5"/>
  <c r="J262" i="5"/>
  <c r="X262" i="5"/>
  <c r="F263" i="5"/>
  <c r="I263" i="5"/>
  <c r="H263" i="5"/>
  <c r="J263" i="5"/>
  <c r="G263" i="5"/>
  <c r="R263" i="5"/>
  <c r="X263" i="5"/>
  <c r="J264" i="5"/>
  <c r="H264" i="5"/>
  <c r="R264" i="5"/>
  <c r="F264" i="5"/>
  <c r="G264" i="5"/>
  <c r="I264" i="5"/>
  <c r="X264" i="5"/>
  <c r="G265" i="5"/>
  <c r="I266" i="5"/>
  <c r="J266" i="5"/>
  <c r="H266" i="5"/>
  <c r="G266" i="5"/>
  <c r="F266" i="5"/>
  <c r="R266" i="5"/>
  <c r="X266" i="5"/>
  <c r="I267" i="5"/>
  <c r="R267" i="5"/>
  <c r="F267" i="5"/>
  <c r="H267" i="5"/>
  <c r="G267" i="5"/>
  <c r="J267" i="5"/>
  <c r="X267" i="5"/>
  <c r="H268" i="5"/>
  <c r="F268" i="5"/>
  <c r="G268" i="5"/>
  <c r="I268" i="5"/>
  <c r="J268" i="5"/>
  <c r="R268" i="5"/>
  <c r="X268" i="5"/>
  <c r="G269" i="5"/>
  <c r="H269" i="5"/>
  <c r="R269" i="5"/>
  <c r="I269" i="5"/>
  <c r="J269" i="5"/>
  <c r="F269" i="5"/>
  <c r="X269" i="5"/>
  <c r="F270" i="5"/>
  <c r="H270" i="5"/>
  <c r="G270" i="5"/>
  <c r="I270" i="5"/>
  <c r="R270" i="5"/>
  <c r="J270" i="5"/>
  <c r="X270" i="5"/>
  <c r="F271" i="5"/>
  <c r="R271" i="5"/>
  <c r="H271" i="5"/>
  <c r="I271" i="5"/>
  <c r="G271" i="5"/>
  <c r="J271" i="5"/>
  <c r="X271" i="5"/>
  <c r="J272" i="5"/>
  <c r="H272" i="5"/>
  <c r="I272" i="5"/>
  <c r="F272" i="5"/>
  <c r="R272" i="5"/>
  <c r="G272" i="5"/>
  <c r="X272" i="5"/>
  <c r="G273" i="5"/>
  <c r="R274" i="5"/>
  <c r="I274" i="5"/>
  <c r="G274" i="5"/>
  <c r="F274" i="5"/>
  <c r="H274" i="5"/>
  <c r="J274" i="5"/>
  <c r="X274" i="5"/>
  <c r="R275" i="5"/>
  <c r="J275" i="5"/>
  <c r="G275" i="5"/>
  <c r="I275" i="5"/>
  <c r="H275" i="5"/>
  <c r="F275" i="5"/>
  <c r="X275" i="5"/>
  <c r="G276" i="5"/>
  <c r="J276" i="5"/>
  <c r="F276" i="5"/>
  <c r="H276" i="5"/>
  <c r="R276" i="5"/>
  <c r="I276" i="5"/>
  <c r="X276" i="5"/>
  <c r="G277" i="5"/>
  <c r="F277" i="5"/>
  <c r="I277" i="5"/>
  <c r="R277" i="5"/>
  <c r="H277" i="5"/>
  <c r="J277" i="5"/>
  <c r="X277" i="5"/>
  <c r="J278" i="5"/>
  <c r="R278" i="5"/>
  <c r="G278" i="5"/>
  <c r="F278" i="5"/>
  <c r="H278" i="5"/>
  <c r="I278" i="5"/>
  <c r="X278" i="5"/>
  <c r="I279" i="5"/>
  <c r="H279" i="5"/>
  <c r="R279" i="5"/>
  <c r="F279" i="5"/>
  <c r="J279" i="5"/>
  <c r="G279" i="5"/>
  <c r="X279" i="5"/>
  <c r="H280" i="5"/>
  <c r="J280" i="5"/>
  <c r="I280" i="5"/>
  <c r="F280" i="5"/>
  <c r="R280" i="5"/>
  <c r="G280" i="5"/>
  <c r="X280" i="5"/>
  <c r="G281" i="5"/>
  <c r="R281" i="5"/>
  <c r="I281" i="5"/>
  <c r="J281" i="5"/>
  <c r="F281" i="5"/>
  <c r="H281" i="5"/>
  <c r="X281" i="5"/>
  <c r="I282" i="5"/>
  <c r="H282" i="5"/>
  <c r="R282" i="5"/>
  <c r="F282" i="5"/>
  <c r="G282" i="5"/>
  <c r="J282" i="5"/>
  <c r="X282" i="5"/>
  <c r="J283" i="5"/>
  <c r="R283" i="5"/>
  <c r="I283" i="5"/>
  <c r="F283" i="5"/>
  <c r="H283" i="5"/>
  <c r="G283" i="5"/>
  <c r="X283" i="5"/>
  <c r="G284" i="5"/>
  <c r="F284" i="5"/>
  <c r="R284" i="5"/>
  <c r="H284" i="5"/>
  <c r="I284" i="5"/>
  <c r="J284" i="5"/>
  <c r="X284" i="5"/>
  <c r="H285" i="5"/>
  <c r="G285" i="5"/>
  <c r="J285" i="5"/>
  <c r="F285" i="5"/>
  <c r="I285" i="5"/>
  <c r="R285" i="5"/>
  <c r="X285" i="5"/>
  <c r="G286" i="5"/>
  <c r="I287" i="5"/>
  <c r="R287" i="5"/>
  <c r="J287" i="5"/>
  <c r="H287" i="5"/>
  <c r="F287" i="5"/>
  <c r="G287" i="5"/>
  <c r="X287" i="5"/>
  <c r="J288" i="5"/>
  <c r="F288" i="5"/>
  <c r="R288" i="5"/>
  <c r="G288" i="5"/>
  <c r="I288" i="5"/>
  <c r="H288" i="5"/>
  <c r="X288" i="5"/>
  <c r="H289" i="5"/>
  <c r="F289" i="5"/>
  <c r="R289" i="5"/>
  <c r="G289" i="5"/>
  <c r="I289" i="5"/>
  <c r="J289" i="5"/>
  <c r="X289" i="5"/>
  <c r="J290" i="5"/>
  <c r="H290" i="5"/>
  <c r="G290" i="5"/>
  <c r="R290" i="5"/>
  <c r="I290" i="5"/>
  <c r="F290" i="5"/>
  <c r="X290" i="5"/>
  <c r="H291" i="5"/>
  <c r="F291" i="5"/>
  <c r="R291" i="5"/>
  <c r="I291" i="5"/>
  <c r="G291" i="5"/>
  <c r="J291" i="5"/>
  <c r="X291" i="5"/>
  <c r="J292" i="5"/>
  <c r="H292" i="5"/>
  <c r="G292" i="5"/>
  <c r="R292" i="5"/>
  <c r="F292" i="5"/>
  <c r="I292" i="5"/>
  <c r="X292" i="5"/>
  <c r="F293" i="5"/>
  <c r="I293" i="5"/>
  <c r="G293" i="5"/>
  <c r="R293" i="5"/>
  <c r="J293" i="5"/>
  <c r="H293" i="5"/>
  <c r="X293" i="5"/>
  <c r="R294" i="5"/>
  <c r="J294" i="5"/>
  <c r="H294" i="5"/>
  <c r="G294" i="5"/>
  <c r="I294" i="5"/>
  <c r="F294" i="5"/>
  <c r="X294" i="5"/>
  <c r="H295" i="5"/>
  <c r="G295" i="5"/>
  <c r="R295" i="5"/>
  <c r="I295" i="5"/>
  <c r="J295" i="5"/>
  <c r="F295" i="5"/>
  <c r="X295" i="5"/>
  <c r="R296" i="5"/>
  <c r="J296" i="5"/>
  <c r="G296" i="5"/>
  <c r="I296" i="5"/>
  <c r="F296" i="5"/>
  <c r="H296" i="5"/>
  <c r="X296" i="5"/>
  <c r="G297" i="5"/>
  <c r="R298" i="5"/>
  <c r="I298" i="5"/>
  <c r="H298" i="5"/>
  <c r="G298" i="5"/>
  <c r="J298" i="5"/>
  <c r="F298" i="5"/>
  <c r="X298" i="5"/>
  <c r="I299" i="5"/>
  <c r="R299" i="5"/>
  <c r="H299" i="5"/>
  <c r="G299" i="5"/>
  <c r="F299" i="5"/>
  <c r="J299" i="5"/>
  <c r="X299" i="5"/>
  <c r="I300" i="5"/>
  <c r="F300" i="5"/>
  <c r="H300" i="5"/>
  <c r="G300" i="5"/>
  <c r="R300" i="5"/>
  <c r="J300" i="5"/>
  <c r="X300" i="5"/>
  <c r="I301" i="5"/>
  <c r="J301" i="5"/>
  <c r="R301" i="5"/>
  <c r="H301" i="5"/>
  <c r="G301" i="5"/>
  <c r="F301" i="5"/>
  <c r="X301" i="5"/>
  <c r="J302" i="5"/>
  <c r="G302" i="5"/>
  <c r="I302" i="5"/>
  <c r="F302" i="5"/>
  <c r="H302" i="5"/>
  <c r="R302" i="5"/>
  <c r="X302" i="5"/>
  <c r="H303" i="5"/>
  <c r="J303" i="5"/>
  <c r="F303" i="5"/>
  <c r="I303" i="5"/>
  <c r="G303" i="5"/>
  <c r="R303" i="5"/>
  <c r="X303" i="5"/>
  <c r="G304" i="5"/>
  <c r="H304" i="5"/>
  <c r="R304" i="5"/>
  <c r="F304" i="5"/>
  <c r="I304" i="5"/>
  <c r="J304" i="5"/>
  <c r="X304" i="5"/>
  <c r="H305" i="5"/>
  <c r="J305" i="5"/>
  <c r="G305" i="5"/>
  <c r="I305" i="5"/>
  <c r="R305" i="5"/>
  <c r="F305" i="5"/>
  <c r="X305" i="5"/>
  <c r="J306" i="5"/>
  <c r="H306" i="5"/>
  <c r="R306" i="5"/>
  <c r="F306" i="5"/>
  <c r="I306" i="5"/>
  <c r="G306" i="5"/>
  <c r="X306" i="5"/>
  <c r="G307" i="5"/>
  <c r="H307" i="5"/>
  <c r="I307" i="5"/>
  <c r="F307" i="5"/>
  <c r="R307" i="5"/>
  <c r="J307" i="5"/>
  <c r="X307" i="5"/>
  <c r="J308" i="5"/>
  <c r="H308" i="5"/>
  <c r="I308" i="5"/>
  <c r="R308" i="5"/>
  <c r="G308" i="5"/>
  <c r="F308" i="5"/>
  <c r="X308" i="5"/>
  <c r="J314" i="5"/>
  <c r="I314" i="5"/>
  <c r="R314" i="5"/>
  <c r="G314" i="5"/>
  <c r="H314" i="5"/>
  <c r="F314" i="5"/>
  <c r="X314" i="5"/>
  <c r="G317" i="5"/>
  <c r="I317" i="5"/>
  <c r="R317" i="5"/>
  <c r="J317" i="5"/>
  <c r="H317" i="5"/>
  <c r="F317" i="5"/>
  <c r="X317" i="5"/>
  <c r="G318" i="5"/>
  <c r="F325" i="5"/>
  <c r="H325" i="5"/>
  <c r="R325" i="5"/>
  <c r="J325" i="5"/>
  <c r="I325" i="5"/>
  <c r="G325" i="5"/>
  <c r="X325" i="5"/>
  <c r="G326" i="5"/>
  <c r="I327" i="5"/>
  <c r="G327" i="5"/>
  <c r="R327" i="5"/>
  <c r="H327" i="5"/>
  <c r="F327" i="5"/>
  <c r="J327" i="5"/>
  <c r="X327" i="5"/>
  <c r="G328" i="5"/>
  <c r="H328" i="5"/>
  <c r="F328" i="5"/>
  <c r="J328" i="5"/>
  <c r="I328" i="5"/>
  <c r="R328" i="5"/>
  <c r="X328" i="5"/>
  <c r="G329" i="5"/>
  <c r="H331" i="5"/>
  <c r="F331" i="5"/>
  <c r="J331" i="5"/>
  <c r="G331" i="5"/>
  <c r="R331" i="5"/>
  <c r="I331" i="5"/>
  <c r="X331" i="5"/>
  <c r="J333" i="5"/>
  <c r="R333" i="5"/>
  <c r="F333" i="5"/>
  <c r="G333" i="5"/>
  <c r="I333" i="5"/>
  <c r="H333" i="5"/>
  <c r="X333" i="5"/>
  <c r="J335" i="5"/>
  <c r="R335" i="5"/>
  <c r="H335" i="5"/>
  <c r="I335" i="5"/>
  <c r="F335" i="5"/>
  <c r="G335" i="5"/>
  <c r="X335" i="5"/>
  <c r="G337" i="5"/>
  <c r="H338" i="5"/>
  <c r="R338" i="5"/>
  <c r="G338" i="5"/>
  <c r="F338" i="5"/>
  <c r="J338" i="5"/>
  <c r="I338" i="5"/>
  <c r="X338" i="5"/>
  <c r="J341" i="5"/>
  <c r="H341" i="5"/>
  <c r="F341" i="5"/>
  <c r="G341" i="5"/>
  <c r="I341" i="5"/>
  <c r="R341" i="5"/>
  <c r="X341" i="5"/>
  <c r="G345" i="5"/>
  <c r="J352" i="5"/>
  <c r="F352" i="5"/>
  <c r="R352" i="5"/>
  <c r="G352" i="5"/>
  <c r="I352" i="5"/>
  <c r="H352" i="5"/>
  <c r="X352" i="5"/>
  <c r="G353" i="5"/>
  <c r="I354" i="5"/>
  <c r="G354" i="5"/>
  <c r="R354" i="5"/>
  <c r="F354" i="5"/>
  <c r="H354" i="5"/>
  <c r="J354" i="5"/>
  <c r="X354" i="5"/>
  <c r="G356" i="5"/>
  <c r="H356" i="5"/>
  <c r="J356" i="5"/>
  <c r="R356" i="5"/>
  <c r="I356" i="5"/>
  <c r="F356" i="5"/>
  <c r="X356" i="5"/>
  <c r="G366" i="5"/>
  <c r="F387" i="5"/>
  <c r="G387" i="5"/>
  <c r="I387" i="5"/>
  <c r="J387" i="5"/>
  <c r="R387" i="5"/>
  <c r="H387" i="5"/>
  <c r="X387" i="5"/>
  <c r="I388" i="5"/>
  <c r="J388" i="5"/>
  <c r="F388" i="5"/>
  <c r="R388" i="5"/>
  <c r="G388" i="5"/>
  <c r="H388" i="5"/>
  <c r="X388" i="5"/>
  <c r="G390" i="5"/>
  <c r="F390" i="5"/>
  <c r="J390" i="5"/>
  <c r="I390" i="5"/>
  <c r="R390" i="5"/>
  <c r="H390" i="5"/>
  <c r="X390" i="5"/>
  <c r="G393" i="5"/>
  <c r="F396" i="5"/>
  <c r="J396" i="5"/>
  <c r="G396" i="5"/>
  <c r="H396" i="5"/>
  <c r="I396" i="5"/>
  <c r="R396" i="5"/>
  <c r="X396" i="5"/>
  <c r="G398" i="5"/>
  <c r="G401" i="5"/>
  <c r="H409" i="5"/>
  <c r="I409" i="5"/>
  <c r="F409" i="5"/>
  <c r="G409" i="5"/>
  <c r="J409" i="5"/>
  <c r="R409" i="5"/>
  <c r="X409" i="5"/>
  <c r="J415" i="5"/>
  <c r="H415" i="5"/>
  <c r="G415" i="5"/>
  <c r="R415" i="5"/>
  <c r="F415" i="5"/>
  <c r="I415" i="5"/>
  <c r="X415" i="5"/>
  <c r="G425" i="5"/>
  <c r="G434" i="5"/>
  <c r="F434" i="5"/>
  <c r="I434" i="5"/>
  <c r="H434" i="5"/>
  <c r="R434" i="5"/>
  <c r="J434" i="5"/>
  <c r="X434" i="5"/>
  <c r="H436" i="5"/>
  <c r="I436" i="5"/>
  <c r="J436" i="5"/>
  <c r="F436" i="5"/>
  <c r="R436" i="5"/>
  <c r="G436" i="5"/>
  <c r="X436" i="5"/>
  <c r="G438" i="5"/>
  <c r="G449" i="5"/>
  <c r="G465" i="5"/>
  <c r="G470" i="5"/>
  <c r="R476" i="5"/>
  <c r="I476" i="5"/>
  <c r="H476" i="5"/>
  <c r="J476" i="5"/>
  <c r="F476" i="5"/>
  <c r="G476" i="5"/>
  <c r="X476" i="5"/>
  <c r="G481" i="5"/>
  <c r="G486" i="5"/>
  <c r="H488" i="5"/>
  <c r="R488" i="5"/>
  <c r="I488" i="5"/>
  <c r="F488" i="5"/>
  <c r="G488" i="5"/>
  <c r="J488" i="5"/>
  <c r="X488" i="5"/>
  <c r="G489" i="5"/>
  <c r="G502" i="5"/>
  <c r="G505" i="5"/>
  <c r="H514" i="5"/>
  <c r="R514" i="5"/>
  <c r="F514" i="5"/>
  <c r="G514" i="5"/>
  <c r="I514" i="5"/>
  <c r="J514" i="5"/>
  <c r="X514" i="5"/>
  <c r="G521" i="5"/>
  <c r="J527" i="5"/>
  <c r="H527" i="5"/>
  <c r="G527" i="5"/>
  <c r="I527" i="5"/>
  <c r="F527" i="5"/>
  <c r="R527" i="5"/>
  <c r="X527" i="5"/>
  <c r="G529" i="5"/>
  <c r="G534" i="5"/>
  <c r="R534" i="5"/>
  <c r="F534" i="5"/>
  <c r="J534" i="5"/>
  <c r="H534" i="5"/>
  <c r="I534" i="5"/>
  <c r="X534" i="5"/>
  <c r="I545" i="5"/>
  <c r="H545" i="5"/>
  <c r="R545" i="5"/>
  <c r="J545" i="5"/>
  <c r="G545" i="5"/>
  <c r="F545" i="5"/>
  <c r="X545" i="5"/>
  <c r="R549" i="5"/>
  <c r="J549" i="5"/>
  <c r="I549" i="5"/>
  <c r="H549" i="5"/>
  <c r="F549" i="5"/>
  <c r="G549" i="5"/>
  <c r="X549" i="5"/>
  <c r="G558" i="5"/>
  <c r="G561" i="5"/>
  <c r="I567" i="5"/>
  <c r="R567" i="5"/>
  <c r="H567" i="5"/>
  <c r="J567" i="5"/>
  <c r="G567" i="5"/>
  <c r="F567" i="5"/>
  <c r="X567" i="5"/>
  <c r="F568" i="5"/>
  <c r="I568" i="5"/>
  <c r="H568" i="5"/>
  <c r="J568" i="5"/>
  <c r="R568" i="5"/>
  <c r="G568" i="5"/>
  <c r="X568" i="5"/>
  <c r="G585" i="5"/>
  <c r="G593" i="5"/>
  <c r="G633" i="5"/>
  <c r="G670" i="5"/>
  <c r="G673" i="5"/>
  <c r="G713" i="5"/>
  <c r="G721" i="5"/>
  <c r="G734" i="5"/>
  <c r="G745" i="5"/>
  <c r="G753" i="5"/>
  <c r="G758" i="5"/>
  <c r="G761" i="5"/>
  <c r="G809" i="5"/>
  <c r="G814" i="5"/>
  <c r="G841" i="5"/>
  <c r="G849" i="5"/>
  <c r="G857" i="5"/>
  <c r="G865" i="5"/>
  <c r="G894" i="5"/>
  <c r="G902" i="5"/>
  <c r="G918" i="5"/>
  <c r="G926" i="5"/>
  <c r="G969" i="5"/>
  <c r="G1001" i="5"/>
  <c r="G1025" i="5"/>
  <c r="G1030" i="5"/>
  <c r="G1049" i="5"/>
  <c r="G1065" i="5"/>
  <c r="G1070" i="5"/>
  <c r="G1073" i="5"/>
  <c r="G1078" i="5"/>
  <c r="G1081" i="5"/>
  <c r="G1102" i="5"/>
  <c r="G1118" i="5"/>
  <c r="G1121" i="5"/>
  <c r="G1169" i="5"/>
  <c r="G1177" i="5"/>
  <c r="G1182" i="5"/>
  <c r="G1241" i="5"/>
  <c r="G1249" i="5"/>
  <c r="G1270" i="5"/>
  <c r="G1273" i="5"/>
  <c r="G1294" i="5"/>
  <c r="G1345" i="5"/>
  <c r="G1374" i="5"/>
  <c r="G1382" i="5"/>
  <c r="G1390" i="5"/>
  <c r="G1393" i="5"/>
  <c r="G1398" i="5"/>
  <c r="G1406" i="5"/>
  <c r="G1470" i="5"/>
  <c r="G1478" i="5"/>
  <c r="G1489" i="5"/>
  <c r="G1494" i="5"/>
  <c r="G1502" i="5"/>
  <c r="G1505" i="5"/>
  <c r="G1518" i="5"/>
  <c r="G1577" i="5"/>
  <c r="G1582" i="5"/>
  <c r="G1646" i="5"/>
  <c r="G1734" i="5"/>
  <c r="G1806" i="5"/>
  <c r="G1870" i="5"/>
  <c r="AD1884" i="5"/>
  <c r="AD1885" i="5"/>
  <c r="AD1886" i="5"/>
  <c r="AD1887" i="5"/>
  <c r="AD1888" i="5"/>
  <c r="AD1889" i="5"/>
  <c r="AD1890" i="5"/>
  <c r="AD1891" i="5"/>
  <c r="AD1892" i="5"/>
  <c r="AD1893" i="5"/>
  <c r="AD1897" i="5"/>
  <c r="AD1898" i="5"/>
  <c r="AD1899" i="5"/>
  <c r="AD1900" i="5"/>
  <c r="AD1901" i="5"/>
  <c r="AD1902" i="5"/>
  <c r="AD1903" i="5"/>
  <c r="AD1904" i="5"/>
  <c r="AD1905" i="5"/>
  <c r="AD1906" i="5"/>
  <c r="AD1907" i="5"/>
  <c r="AD1908" i="5"/>
  <c r="AD1909" i="5"/>
  <c r="AD1910" i="5"/>
  <c r="AD1911" i="5"/>
  <c r="AD1912" i="5"/>
  <c r="AD1913" i="5"/>
  <c r="AD1914" i="5"/>
  <c r="G1921" i="5"/>
  <c r="AD1922" i="5"/>
  <c r="AD1928" i="5"/>
  <c r="AD1929" i="5"/>
  <c r="AD1930" i="5"/>
  <c r="AD1931" i="5"/>
  <c r="AD1932" i="5"/>
  <c r="AD1933" i="5"/>
  <c r="AD1934" i="5"/>
  <c r="G1934" i="5"/>
  <c r="AD1935" i="5"/>
  <c r="AD1936" i="5"/>
  <c r="AD1937" i="5"/>
  <c r="AD1938" i="5"/>
  <c r="AD1939" i="5"/>
  <c r="AD1940" i="5"/>
  <c r="AD1941" i="5"/>
  <c r="AD1942" i="5"/>
  <c r="G1942" i="5"/>
  <c r="AD1943" i="5"/>
  <c r="AD1944" i="5"/>
  <c r="AD1945" i="5"/>
  <c r="AD1946" i="5"/>
  <c r="AD1947" i="5"/>
  <c r="AD1948" i="5"/>
  <c r="AD1949" i="5"/>
  <c r="AD1950" i="5"/>
  <c r="AD1951" i="5"/>
  <c r="AD1952" i="5"/>
  <c r="AD1953" i="5"/>
  <c r="AD1954" i="5"/>
  <c r="AD1956" i="5"/>
  <c r="AD1957" i="5"/>
  <c r="AD1958" i="5"/>
  <c r="G1958" i="5"/>
  <c r="AD1959" i="5"/>
  <c r="AD1960" i="5"/>
  <c r="AD1961" i="5"/>
  <c r="AD1964" i="5"/>
  <c r="AD1965" i="5"/>
  <c r="AD1966" i="5"/>
  <c r="AD1967" i="5"/>
  <c r="AD1968" i="5"/>
  <c r="AD1969" i="5"/>
  <c r="AD1974" i="5"/>
  <c r="AD1975" i="5"/>
  <c r="AD1976" i="5"/>
  <c r="AD1977" i="5"/>
  <c r="AD1985" i="5"/>
  <c r="AD1986" i="5"/>
  <c r="AD1987" i="5"/>
  <c r="AD1992" i="5"/>
  <c r="AD1993" i="5"/>
  <c r="G1993" i="5"/>
  <c r="AD1994" i="5"/>
  <c r="AD1995" i="5"/>
  <c r="AD1996" i="5"/>
  <c r="AD1997" i="5"/>
  <c r="AD1998" i="5"/>
  <c r="AD1999" i="5"/>
  <c r="AD2000" i="5"/>
  <c r="AD2001" i="5"/>
  <c r="G2001" i="5"/>
  <c r="AD2002" i="5"/>
  <c r="AD2003" i="5"/>
  <c r="AD2004" i="5"/>
  <c r="AD2005" i="5"/>
  <c r="AD2006" i="5"/>
  <c r="AD2007" i="5"/>
  <c r="AD2010" i="5"/>
  <c r="AD2011" i="5"/>
  <c r="AD2012" i="5"/>
  <c r="AD2013" i="5"/>
  <c r="AD2014" i="5"/>
  <c r="G2014" i="5"/>
  <c r="AD2015" i="5"/>
  <c r="AD2016" i="5"/>
  <c r="AD2017" i="5"/>
  <c r="AD2018" i="5"/>
  <c r="AD2019" i="5"/>
  <c r="AD2020" i="5"/>
  <c r="AD2021" i="5"/>
  <c r="G2022" i="5"/>
  <c r="AD2022" i="5"/>
  <c r="AD2023" i="5"/>
  <c r="AD2024" i="5"/>
  <c r="AD2025" i="5"/>
  <c r="AD2026" i="5"/>
  <c r="AD2027" i="5"/>
  <c r="AD2028" i="5"/>
  <c r="AD2029" i="5"/>
  <c r="AD2030" i="5"/>
  <c r="G2030" i="5"/>
  <c r="AD2031" i="5"/>
  <c r="AD2032" i="5"/>
  <c r="AD2033" i="5"/>
  <c r="AD2034" i="5"/>
  <c r="AD2035" i="5"/>
  <c r="AD2036" i="5"/>
  <c r="AD2037" i="5"/>
  <c r="G2038" i="5"/>
  <c r="AD2038" i="5"/>
  <c r="AD2039" i="5"/>
  <c r="AD2040" i="5"/>
  <c r="AD2041" i="5"/>
  <c r="AD2042" i="5"/>
  <c r="AD2043" i="5"/>
  <c r="AD2044" i="5"/>
  <c r="AD2073" i="5"/>
  <c r="AD2074" i="5"/>
  <c r="AD2075" i="5"/>
  <c r="AD2076" i="5"/>
  <c r="AD2077" i="5"/>
  <c r="AD2078" i="5"/>
  <c r="AD2079" i="5"/>
  <c r="AD2080" i="5"/>
  <c r="AD2081" i="5"/>
  <c r="AD2082" i="5"/>
  <c r="AD2084" i="5"/>
  <c r="AD2085" i="5"/>
  <c r="AD2086" i="5"/>
  <c r="G2086" i="5"/>
  <c r="AD2087" i="5"/>
  <c r="AD2088" i="5"/>
  <c r="AD2089" i="5"/>
  <c r="AD2090" i="5"/>
  <c r="AD2091" i="5"/>
  <c r="AD2092" i="5"/>
  <c r="AD2093" i="5"/>
  <c r="AD2094" i="5"/>
  <c r="AD2095" i="5"/>
  <c r="AD2096" i="5"/>
  <c r="AD2103" i="5"/>
  <c r="AD2104" i="5"/>
  <c r="AD2105" i="5"/>
  <c r="AD2106" i="5"/>
  <c r="AD2107" i="5"/>
  <c r="AD2108" i="5"/>
  <c r="AD2109" i="5"/>
  <c r="G2110" i="5"/>
  <c r="AD2117" i="5"/>
  <c r="AD2118" i="5"/>
  <c r="AD2126" i="5"/>
  <c r="AD2127" i="5"/>
  <c r="AD2128" i="5"/>
  <c r="AD2129" i="5"/>
  <c r="AD2130" i="5"/>
  <c r="AD2131" i="5"/>
  <c r="AD2132" i="5"/>
  <c r="AD2133" i="5"/>
  <c r="AD2134" i="5"/>
  <c r="AD2137" i="5"/>
  <c r="AD2138" i="5"/>
  <c r="AD2139" i="5"/>
  <c r="AD2140" i="5"/>
  <c r="AD2141" i="5"/>
  <c r="AD2142" i="5"/>
  <c r="AD2143" i="5"/>
  <c r="G2143" i="5"/>
  <c r="AD2147" i="5"/>
  <c r="AD2148" i="5"/>
  <c r="AD2149" i="5"/>
  <c r="AD2150" i="5"/>
  <c r="G2150" i="5"/>
  <c r="AD2151" i="5"/>
  <c r="AD2152" i="5"/>
  <c r="AD2153" i="5"/>
  <c r="AD2154" i="5"/>
  <c r="AD2155" i="5"/>
  <c r="AD2156" i="5"/>
  <c r="AD2157" i="5"/>
  <c r="AD2160" i="5"/>
  <c r="AD2161" i="5"/>
  <c r="AD2162" i="5"/>
  <c r="AD2163" i="5"/>
  <c r="AD2164" i="5"/>
  <c r="AD2165" i="5"/>
  <c r="AD2166" i="5"/>
  <c r="AD2178" i="5"/>
  <c r="AD2179" i="5"/>
  <c r="AD2180" i="5"/>
  <c r="AD2181" i="5"/>
  <c r="AD2182" i="5"/>
  <c r="AD2183" i="5"/>
  <c r="AD2184" i="5"/>
  <c r="AD2185" i="5"/>
  <c r="AD2189" i="5"/>
  <c r="AD2190" i="5"/>
  <c r="AD2191" i="5"/>
  <c r="AD2192" i="5"/>
  <c r="AD2193" i="5"/>
  <c r="AD2194" i="5"/>
  <c r="AD2195" i="5"/>
  <c r="AD2196" i="5"/>
  <c r="AD2197" i="5"/>
  <c r="G2198" i="5"/>
  <c r="AD2198" i="5"/>
  <c r="AD2199" i="5"/>
  <c r="AD2200" i="5"/>
  <c r="AD2201" i="5"/>
  <c r="AD2202" i="5"/>
  <c r="AD2203" i="5"/>
  <c r="AD2204" i="5"/>
  <c r="AD2205" i="5"/>
  <c r="AD2206" i="5"/>
  <c r="AD2207" i="5"/>
  <c r="AD2208" i="5"/>
  <c r="AD2209" i="5"/>
  <c r="AD2210" i="5"/>
  <c r="AD2211" i="5"/>
  <c r="AD2212" i="5"/>
  <c r="AD2213" i="5"/>
  <c r="AD2214" i="5"/>
  <c r="AD2215" i="5"/>
  <c r="AD2216" i="5"/>
  <c r="AD2217" i="5"/>
  <c r="AD2218" i="5"/>
  <c r="AD2219" i="5"/>
  <c r="AD2220" i="5"/>
  <c r="AD2222" i="5"/>
  <c r="AD2223" i="5"/>
  <c r="AD2224" i="5"/>
  <c r="G2224" i="5"/>
  <c r="AD2225" i="5"/>
  <c r="AD2226" i="5"/>
  <c r="AD2227" i="5"/>
  <c r="AD2228" i="5"/>
  <c r="AD2229" i="5"/>
  <c r="AD2230" i="5"/>
  <c r="AD2231" i="5"/>
  <c r="AD2232" i="5"/>
  <c r="AD2233" i="5"/>
  <c r="G2238" i="5"/>
  <c r="AD2240" i="5"/>
  <c r="AD2241" i="5"/>
  <c r="AD2242" i="5"/>
  <c r="AD2243" i="5"/>
  <c r="AD2244" i="5"/>
  <c r="AD2245" i="5"/>
  <c r="AD2246" i="5"/>
  <c r="AD2247" i="5"/>
  <c r="AD2253" i="5"/>
  <c r="AD2254" i="5"/>
  <c r="AD2255" i="5"/>
  <c r="AD2256" i="5"/>
  <c r="AD2257" i="5"/>
  <c r="AD2258" i="5"/>
  <c r="AD2259" i="5"/>
  <c r="AD2260" i="5"/>
  <c r="AD2261" i="5"/>
  <c r="AD2262" i="5"/>
  <c r="AD2263" i="5"/>
  <c r="AD2264" i="5"/>
  <c r="AD2265" i="5"/>
  <c r="AD2266" i="5"/>
  <c r="AD2267" i="5"/>
  <c r="AD2268" i="5"/>
  <c r="AD2269" i="5"/>
  <c r="AD2270" i="5"/>
  <c r="AD2271" i="5"/>
  <c r="AD2272" i="5"/>
  <c r="AD2273" i="5"/>
  <c r="AD2274" i="5"/>
  <c r="AD2275" i="5"/>
  <c r="AD2276" i="5"/>
  <c r="AD2277" i="5"/>
  <c r="AD2278" i="5"/>
  <c r="AD2279" i="5"/>
  <c r="AD2286" i="5"/>
  <c r="AD2287" i="5"/>
  <c r="AD2288" i="5"/>
  <c r="AD2289" i="5"/>
  <c r="AD2290" i="5"/>
  <c r="AD2291" i="5"/>
  <c r="AD2292" i="5"/>
  <c r="AD2293" i="5"/>
  <c r="AD2295" i="5"/>
  <c r="AD2296" i="5"/>
  <c r="AD2297" i="5"/>
  <c r="AD2298" i="5"/>
  <c r="AD2301" i="5"/>
  <c r="AD2302" i="5"/>
  <c r="AD2305" i="5"/>
  <c r="AD2306" i="5"/>
  <c r="AD2307" i="5"/>
  <c r="AD2308" i="5"/>
  <c r="AD2309" i="5"/>
  <c r="AD2310" i="5"/>
  <c r="AD2311" i="5"/>
  <c r="AD2312" i="5"/>
  <c r="AD2313" i="5"/>
  <c r="AD2314" i="5"/>
  <c r="G2318" i="5"/>
  <c r="AD2320" i="5"/>
  <c r="AD2324" i="5"/>
  <c r="AD2325" i="5"/>
  <c r="AD2326" i="5"/>
  <c r="AD2327" i="5"/>
  <c r="AD2328" i="5"/>
  <c r="AD2329" i="5"/>
  <c r="AD2330" i="5"/>
  <c r="AD2331" i="5"/>
  <c r="AD2334" i="5"/>
  <c r="AD2335" i="5"/>
  <c r="AD2336" i="5"/>
  <c r="AD2337" i="5"/>
  <c r="AD2338" i="5"/>
  <c r="AD2339" i="5"/>
  <c r="AD2344" i="5"/>
  <c r="AD2345" i="5"/>
  <c r="AD2346" i="5"/>
  <c r="AD2347" i="5"/>
  <c r="AD2348" i="5"/>
  <c r="AD2349" i="5"/>
  <c r="G2350" i="5"/>
  <c r="AD2358" i="5"/>
  <c r="G2358" i="5"/>
  <c r="AD2359" i="5"/>
  <c r="AD2360" i="5"/>
  <c r="AD2361" i="5"/>
  <c r="AD2364" i="5"/>
  <c r="AD2365" i="5"/>
  <c r="AD2366" i="5"/>
  <c r="AD2367" i="5"/>
  <c r="AD2368" i="5"/>
  <c r="AD2369" i="5"/>
  <c r="AD2370" i="5"/>
  <c r="AD2371" i="5"/>
  <c r="AD2372" i="5"/>
  <c r="AD2373" i="5"/>
  <c r="AD2381" i="5"/>
  <c r="AD2382" i="5"/>
  <c r="G2382" i="5"/>
  <c r="AD2383" i="5"/>
  <c r="AD2384" i="5"/>
  <c r="AD2385" i="5"/>
  <c r="AD2386" i="5"/>
  <c r="AD2387" i="5"/>
  <c r="AD2388" i="5"/>
  <c r="AD2389" i="5"/>
  <c r="AD2390" i="5"/>
  <c r="AD2391" i="5"/>
  <c r="AD2392" i="5"/>
  <c r="AD2393" i="5"/>
  <c r="G2393" i="5"/>
  <c r="AD2394" i="5"/>
  <c r="AD2395" i="5"/>
  <c r="AD2396" i="5"/>
  <c r="AD2397" i="5"/>
  <c r="AD2398" i="5"/>
  <c r="AD2399" i="5"/>
  <c r="AD2400" i="5"/>
  <c r="AD2401" i="5"/>
  <c r="AD2402" i="5"/>
  <c r="AD2403" i="5"/>
  <c r="AD2404" i="5"/>
  <c r="AD2409" i="5"/>
  <c r="AD2410" i="5"/>
  <c r="AD2411" i="5"/>
  <c r="AD2412" i="5"/>
  <c r="AD2413" i="5"/>
  <c r="AD2414" i="5"/>
  <c r="AD2415" i="5"/>
  <c r="AD2416" i="5"/>
  <c r="AD2417" i="5"/>
  <c r="AD2418" i="5"/>
  <c r="AD2419" i="5"/>
  <c r="AD2420" i="5"/>
  <c r="AD2421" i="5"/>
  <c r="AD2422" i="5"/>
  <c r="AD2425" i="5"/>
  <c r="AD2426" i="5"/>
  <c r="AD2427" i="5"/>
  <c r="AD2428" i="5"/>
  <c r="AD2429" i="5"/>
  <c r="AD2430" i="5"/>
  <c r="AD2431" i="5"/>
  <c r="AD2432" i="5"/>
  <c r="AD2433" i="5"/>
  <c r="AD2434" i="5"/>
  <c r="AD2435" i="5"/>
  <c r="AD2436" i="5"/>
  <c r="AD2437" i="5"/>
  <c r="AD2438" i="5"/>
  <c r="AD2439" i="5"/>
  <c r="AD2440" i="5"/>
  <c r="AD2445" i="5"/>
  <c r="AD2446" i="5"/>
  <c r="G2446" i="5"/>
  <c r="AD2447" i="5"/>
  <c r="AD2448" i="5"/>
  <c r="G2449" i="5"/>
  <c r="AD2449" i="5"/>
  <c r="AD2450" i="5"/>
  <c r="AD2451" i="5"/>
  <c r="AD2452" i="5"/>
  <c r="AD2453" i="5"/>
  <c r="G2454" i="5"/>
  <c r="AD2455" i="5"/>
  <c r="AD2456" i="5"/>
  <c r="AD2457" i="5"/>
  <c r="AD2458" i="5"/>
  <c r="AD2459" i="5"/>
  <c r="AD2460" i="5"/>
  <c r="AD2461" i="5"/>
  <c r="AD2462" i="5"/>
  <c r="AD2463" i="5"/>
  <c r="AD2464" i="5"/>
  <c r="G2465" i="5"/>
  <c r="G2470" i="5"/>
  <c r="AD2470" i="5"/>
  <c r="AD2471" i="5"/>
  <c r="AD2472" i="5"/>
  <c r="AD2473" i="5"/>
  <c r="AD2474" i="5"/>
  <c r="AD2475" i="5"/>
  <c r="AD2476" i="5"/>
  <c r="AD2477" i="5"/>
  <c r="AD2478" i="5"/>
  <c r="AD2479" i="5"/>
  <c r="AD2480" i="5"/>
  <c r="AD2481" i="5"/>
  <c r="AD2482" i="5"/>
  <c r="AD2483" i="5"/>
  <c r="AD2484" i="5"/>
  <c r="AD2485" i="5"/>
  <c r="AD2486" i="5"/>
  <c r="AD2492" i="5"/>
  <c r="AD2493" i="5"/>
  <c r="AD2494" i="5"/>
  <c r="AD2495" i="5"/>
  <c r="AD2496" i="5"/>
  <c r="AD2497" i="5"/>
  <c r="AD2498" i="5"/>
  <c r="AD2499" i="5"/>
  <c r="G2500" i="5"/>
  <c r="G2501" i="5"/>
  <c r="G2502" i="5"/>
  <c r="G2503" i="5"/>
  <c r="AD2504" i="5"/>
  <c r="AC8" i="5"/>
  <c r="AC9" i="5"/>
  <c r="AC10" i="5"/>
  <c r="AC11" i="5"/>
  <c r="AC12" i="5"/>
  <c r="F23" i="5"/>
  <c r="X23" i="5"/>
  <c r="R23" i="5"/>
  <c r="I23" i="5"/>
  <c r="G23" i="5"/>
  <c r="X26" i="5"/>
  <c r="R26" i="5"/>
  <c r="F26" i="5"/>
  <c r="I26" i="5"/>
  <c r="F42" i="5"/>
  <c r="R42" i="5"/>
  <c r="I42" i="5"/>
  <c r="X42" i="5"/>
  <c r="D101" i="4"/>
  <c r="D89" i="4"/>
  <c r="D77" i="4"/>
  <c r="D65" i="4"/>
  <c r="D53" i="4"/>
  <c r="D41" i="4"/>
  <c r="D114" i="4"/>
  <c r="F5" i="5"/>
  <c r="I5" i="5"/>
  <c r="R5" i="5"/>
  <c r="F12" i="5"/>
  <c r="I16" i="5"/>
  <c r="G16" i="5"/>
  <c r="F16" i="5"/>
  <c r="R16" i="5"/>
  <c r="X16" i="5"/>
  <c r="F17" i="5"/>
  <c r="R17" i="5"/>
  <c r="R18" i="5"/>
  <c r="F18" i="5"/>
  <c r="I18" i="5"/>
  <c r="G18" i="5"/>
  <c r="X18" i="5"/>
  <c r="I19" i="5"/>
  <c r="F19" i="5"/>
  <c r="F20" i="5"/>
  <c r="R20" i="5"/>
  <c r="I20" i="5"/>
  <c r="X20" i="5"/>
  <c r="F24" i="5"/>
  <c r="R24" i="5"/>
  <c r="I25" i="5"/>
  <c r="G26" i="5"/>
  <c r="R30" i="5"/>
  <c r="I30" i="5"/>
  <c r="F30" i="5"/>
  <c r="X30" i="5"/>
  <c r="F31" i="5"/>
  <c r="R31" i="5"/>
  <c r="R33" i="5"/>
  <c r="R34" i="5"/>
  <c r="I34" i="5"/>
  <c r="F34" i="5"/>
  <c r="R35" i="5"/>
  <c r="I35" i="5"/>
  <c r="R36" i="5"/>
  <c r="F36" i="5"/>
  <c r="I36" i="5"/>
  <c r="X36" i="5"/>
  <c r="G38" i="5"/>
  <c r="R39" i="5"/>
  <c r="I39" i="5"/>
  <c r="I40" i="5"/>
  <c r="R41" i="5"/>
  <c r="I43" i="5"/>
  <c r="R43" i="5"/>
  <c r="F43" i="5"/>
  <c r="X43" i="5"/>
  <c r="G22" i="5"/>
  <c r="V47" i="4"/>
  <c r="W47" i="4"/>
  <c r="U46" i="4"/>
  <c r="V46" i="4"/>
  <c r="U45" i="4"/>
  <c r="AB51" i="4"/>
  <c r="AC51" i="4"/>
  <c r="AA50" i="4"/>
  <c r="AB50" i="4"/>
  <c r="Z49" i="4"/>
  <c r="AA49" i="4"/>
  <c r="Y48" i="4"/>
  <c r="Z48" i="4"/>
  <c r="X47" i="4"/>
  <c r="Y47" i="4"/>
  <c r="C103" i="6"/>
  <c r="D103" i="6"/>
  <c r="C108" i="6"/>
  <c r="D108" i="6"/>
  <c r="C111" i="6"/>
  <c r="D111" i="6"/>
  <c r="D110" i="6"/>
  <c r="C94" i="6"/>
  <c r="D94" i="6"/>
  <c r="C109" i="6"/>
  <c r="D109" i="6"/>
  <c r="I75" i="5"/>
  <c r="X75" i="5"/>
  <c r="G76" i="5"/>
  <c r="R76" i="5"/>
  <c r="I76" i="5"/>
  <c r="F76" i="5"/>
  <c r="X76" i="5"/>
  <c r="R78" i="5"/>
  <c r="F78" i="5"/>
  <c r="G78" i="5"/>
  <c r="I78" i="5"/>
  <c r="X78" i="5"/>
  <c r="F79" i="5"/>
  <c r="G79" i="5"/>
  <c r="R79" i="5"/>
  <c r="I79" i="5"/>
  <c r="X79" i="5"/>
  <c r="F80" i="5"/>
  <c r="G80" i="5"/>
  <c r="I80" i="5"/>
  <c r="R80" i="5"/>
  <c r="X80" i="5"/>
  <c r="R87" i="5"/>
  <c r="I87" i="5"/>
  <c r="F87" i="5"/>
  <c r="G87" i="5"/>
  <c r="X87" i="5"/>
  <c r="G88" i="5"/>
  <c r="I88" i="5"/>
  <c r="R88" i="5"/>
  <c r="F88" i="5"/>
  <c r="X88" i="5"/>
  <c r="I89" i="5"/>
  <c r="F89" i="5"/>
  <c r="G89" i="5"/>
  <c r="R89" i="5"/>
  <c r="X89" i="5"/>
  <c r="G91" i="5"/>
  <c r="I91" i="5"/>
  <c r="R91" i="5"/>
  <c r="F91" i="5"/>
  <c r="X91" i="5"/>
  <c r="R92" i="5"/>
  <c r="G92" i="5"/>
  <c r="I92" i="5"/>
  <c r="F92" i="5"/>
  <c r="X92" i="5"/>
  <c r="F93" i="5"/>
  <c r="I93" i="5"/>
  <c r="R93" i="5"/>
  <c r="G93" i="5"/>
  <c r="X93" i="5"/>
  <c r="G94" i="5"/>
  <c r="I94" i="5"/>
  <c r="R94" i="5"/>
  <c r="F94" i="5"/>
  <c r="X94" i="5"/>
  <c r="G95" i="5"/>
  <c r="I95" i="5"/>
  <c r="R95" i="5"/>
  <c r="F95" i="5"/>
  <c r="X95" i="5"/>
  <c r="R96" i="5"/>
  <c r="G96" i="5"/>
  <c r="I96" i="5"/>
  <c r="F96" i="5"/>
  <c r="X96" i="5"/>
  <c r="F97" i="5"/>
  <c r="R97" i="5"/>
  <c r="G97" i="5"/>
  <c r="I97" i="5"/>
  <c r="X97" i="5"/>
  <c r="F99" i="5"/>
  <c r="I99" i="5"/>
  <c r="R99" i="5"/>
  <c r="G99" i="5"/>
  <c r="X99" i="5"/>
  <c r="F100" i="5"/>
  <c r="G100" i="5"/>
  <c r="I100" i="5"/>
  <c r="R100" i="5"/>
  <c r="X100" i="5"/>
  <c r="F102" i="5"/>
  <c r="G102" i="5"/>
  <c r="R102" i="5"/>
  <c r="I102" i="5"/>
  <c r="X102" i="5"/>
  <c r="G103" i="5"/>
  <c r="I103" i="5"/>
  <c r="R103" i="5"/>
  <c r="F103" i="5"/>
  <c r="X103" i="5"/>
  <c r="I104" i="5"/>
  <c r="R104" i="5"/>
  <c r="F104" i="5"/>
  <c r="G104" i="5"/>
  <c r="X104" i="5"/>
  <c r="G105" i="5"/>
  <c r="I105" i="5"/>
  <c r="R105" i="5"/>
  <c r="F105" i="5"/>
  <c r="X105" i="5"/>
  <c r="I106" i="5"/>
  <c r="F106" i="5"/>
  <c r="R106" i="5"/>
  <c r="G106" i="5"/>
  <c r="X106" i="5"/>
  <c r="I107" i="5"/>
  <c r="R107" i="5"/>
  <c r="F107" i="5"/>
  <c r="G107" i="5"/>
  <c r="X107" i="5"/>
  <c r="I108" i="5"/>
  <c r="F108" i="5"/>
  <c r="R108" i="5"/>
  <c r="G108" i="5"/>
  <c r="X108" i="5"/>
  <c r="I109" i="5"/>
  <c r="G109" i="5"/>
  <c r="R109" i="5"/>
  <c r="F109" i="5"/>
  <c r="X109" i="5"/>
  <c r="R110" i="5"/>
  <c r="F110" i="5"/>
  <c r="G110" i="5"/>
  <c r="I110" i="5"/>
  <c r="X110" i="5"/>
  <c r="I111" i="5"/>
  <c r="R111" i="5"/>
  <c r="F111" i="5"/>
  <c r="G111" i="5"/>
  <c r="X111" i="5"/>
  <c r="F112" i="5"/>
  <c r="G112" i="5"/>
  <c r="R112" i="5"/>
  <c r="I112" i="5"/>
  <c r="X112" i="5"/>
  <c r="G113" i="5"/>
  <c r="R113" i="5"/>
  <c r="F113" i="5"/>
  <c r="I113" i="5"/>
  <c r="X113" i="5"/>
  <c r="R114" i="5"/>
  <c r="F114" i="5"/>
  <c r="I114" i="5"/>
  <c r="G114" i="5"/>
  <c r="X114" i="5"/>
  <c r="R115" i="5"/>
  <c r="I115" i="5"/>
  <c r="G115" i="5"/>
  <c r="F115" i="5"/>
  <c r="X115" i="5"/>
  <c r="R116" i="5"/>
  <c r="I116" i="5"/>
  <c r="G116" i="5"/>
  <c r="F116" i="5"/>
  <c r="X116" i="5"/>
  <c r="R117" i="5"/>
  <c r="F117" i="5"/>
  <c r="G117" i="5"/>
  <c r="I117" i="5"/>
  <c r="X117" i="5"/>
  <c r="R118" i="5"/>
  <c r="G118" i="5"/>
  <c r="I118" i="5"/>
  <c r="F118" i="5"/>
  <c r="X118" i="5"/>
  <c r="G119" i="5"/>
  <c r="R119" i="5"/>
  <c r="I119" i="5"/>
  <c r="F119" i="5"/>
  <c r="X119" i="5"/>
  <c r="I120" i="5"/>
  <c r="R120" i="5"/>
  <c r="F120" i="5"/>
  <c r="G120" i="5"/>
  <c r="X120" i="5"/>
  <c r="I121" i="5"/>
  <c r="F121" i="5"/>
  <c r="G121" i="5"/>
  <c r="R121" i="5"/>
  <c r="X121" i="5"/>
  <c r="I122" i="5"/>
  <c r="F122" i="5"/>
  <c r="G122" i="5"/>
  <c r="R122" i="5"/>
  <c r="X122" i="5"/>
  <c r="R123" i="5"/>
  <c r="G123" i="5"/>
  <c r="F123" i="5"/>
  <c r="I123" i="5"/>
  <c r="X123" i="5"/>
  <c r="G124" i="5"/>
  <c r="R124" i="5"/>
  <c r="I124" i="5"/>
  <c r="F124" i="5"/>
  <c r="X124" i="5"/>
  <c r="R125" i="5"/>
  <c r="I125" i="5"/>
  <c r="F125" i="5"/>
  <c r="G125" i="5"/>
  <c r="X125" i="5"/>
  <c r="G126" i="5"/>
  <c r="F126" i="5"/>
  <c r="R126" i="5"/>
  <c r="I126" i="5"/>
  <c r="X126" i="5"/>
  <c r="F128" i="5"/>
  <c r="R128" i="5"/>
  <c r="I128" i="5"/>
  <c r="G128" i="5"/>
  <c r="X128" i="5"/>
  <c r="F129" i="5"/>
  <c r="G129" i="5"/>
  <c r="R129" i="5"/>
  <c r="I129" i="5"/>
  <c r="X129" i="5"/>
  <c r="I130" i="5"/>
  <c r="R130" i="5"/>
  <c r="F130" i="5"/>
  <c r="H130" i="5"/>
  <c r="J130" i="5"/>
  <c r="G130" i="5"/>
  <c r="X130" i="5"/>
  <c r="I131" i="5"/>
  <c r="J131" i="5"/>
  <c r="F131" i="5"/>
  <c r="R131" i="5"/>
  <c r="H131" i="5"/>
  <c r="G131" i="5"/>
  <c r="X131" i="5"/>
  <c r="R132" i="5"/>
  <c r="I132" i="5"/>
  <c r="J132" i="5"/>
  <c r="G132" i="5"/>
  <c r="H132" i="5"/>
  <c r="F132" i="5"/>
  <c r="X132" i="5"/>
  <c r="H133" i="5"/>
  <c r="J133" i="5"/>
  <c r="I133" i="5"/>
  <c r="F133" i="5"/>
  <c r="G133" i="5"/>
  <c r="R133" i="5"/>
  <c r="X133" i="5"/>
  <c r="F134" i="5"/>
  <c r="H134" i="5"/>
  <c r="J134" i="5"/>
  <c r="R134" i="5"/>
  <c r="I134" i="5"/>
  <c r="G134" i="5"/>
  <c r="X134" i="5"/>
  <c r="J135" i="5"/>
  <c r="H135" i="5"/>
  <c r="R135" i="5"/>
  <c r="I135" i="5"/>
  <c r="F135" i="5"/>
  <c r="G135" i="5"/>
  <c r="X135" i="5"/>
  <c r="H136" i="5"/>
  <c r="F136" i="5"/>
  <c r="R136" i="5"/>
  <c r="G136" i="5"/>
  <c r="J136" i="5"/>
  <c r="I136" i="5"/>
  <c r="X136" i="5"/>
  <c r="I138" i="5"/>
  <c r="H138" i="5"/>
  <c r="R138" i="5"/>
  <c r="F138" i="5"/>
  <c r="G138" i="5"/>
  <c r="J138" i="5"/>
  <c r="X138" i="5"/>
  <c r="F139" i="5"/>
  <c r="G139" i="5"/>
  <c r="H139" i="5"/>
  <c r="R139" i="5"/>
  <c r="I139" i="5"/>
  <c r="J139" i="5"/>
  <c r="X139" i="5"/>
  <c r="G140" i="5"/>
  <c r="H140" i="5"/>
  <c r="R140" i="5"/>
  <c r="J140" i="5"/>
  <c r="F140" i="5"/>
  <c r="I140" i="5"/>
  <c r="X140" i="5"/>
  <c r="R141" i="5"/>
  <c r="I141" i="5"/>
  <c r="H141" i="5"/>
  <c r="J141" i="5"/>
  <c r="G141" i="5"/>
  <c r="F141" i="5"/>
  <c r="X141" i="5"/>
  <c r="H142" i="5"/>
  <c r="F142" i="5"/>
  <c r="R142" i="5"/>
  <c r="J142" i="5"/>
  <c r="I142" i="5"/>
  <c r="G142" i="5"/>
  <c r="X142" i="5"/>
  <c r="J143" i="5"/>
  <c r="H143" i="5"/>
  <c r="G143" i="5"/>
  <c r="I143" i="5"/>
  <c r="F143" i="5"/>
  <c r="R143" i="5"/>
  <c r="X143" i="5"/>
  <c r="J144" i="5"/>
  <c r="I144" i="5"/>
  <c r="H144" i="5"/>
  <c r="R144" i="5"/>
  <c r="G144" i="5"/>
  <c r="F144" i="5"/>
  <c r="X144" i="5"/>
  <c r="J147" i="5"/>
  <c r="I147" i="5"/>
  <c r="G147" i="5"/>
  <c r="R147" i="5"/>
  <c r="F147" i="5"/>
  <c r="H147" i="5"/>
  <c r="X147" i="5"/>
  <c r="J148" i="5"/>
  <c r="G148" i="5"/>
  <c r="F148" i="5"/>
  <c r="H148" i="5"/>
  <c r="R148" i="5"/>
  <c r="I148" i="5"/>
  <c r="X148" i="5"/>
  <c r="R149" i="5"/>
  <c r="J149" i="5"/>
  <c r="F149" i="5"/>
  <c r="G149" i="5"/>
  <c r="I149" i="5"/>
  <c r="H149" i="5"/>
  <c r="X149" i="5"/>
  <c r="H150" i="5"/>
  <c r="R150" i="5"/>
  <c r="G150" i="5"/>
  <c r="I150" i="5"/>
  <c r="J150" i="5"/>
  <c r="F150" i="5"/>
  <c r="X150" i="5"/>
  <c r="J151" i="5"/>
  <c r="H151" i="5"/>
  <c r="F151" i="5"/>
  <c r="G151" i="5"/>
  <c r="I151" i="5"/>
  <c r="R151" i="5"/>
  <c r="X151" i="5"/>
  <c r="G152" i="5"/>
  <c r="I152" i="5"/>
  <c r="R152" i="5"/>
  <c r="F152" i="5"/>
  <c r="H152" i="5"/>
  <c r="J152" i="5"/>
  <c r="X152" i="5"/>
  <c r="H154" i="5"/>
  <c r="G154" i="5"/>
  <c r="I154" i="5"/>
  <c r="R154" i="5"/>
  <c r="J154" i="5"/>
  <c r="F154" i="5"/>
  <c r="X154" i="5"/>
  <c r="R155" i="5"/>
  <c r="G155" i="5"/>
  <c r="F155" i="5"/>
  <c r="H155" i="5"/>
  <c r="J155" i="5"/>
  <c r="I155" i="5"/>
  <c r="X155" i="5"/>
  <c r="G156" i="5"/>
  <c r="R156" i="5"/>
  <c r="J156" i="5"/>
  <c r="H156" i="5"/>
  <c r="I156" i="5"/>
  <c r="F156" i="5"/>
  <c r="X156" i="5"/>
  <c r="G157" i="5"/>
  <c r="F157" i="5"/>
  <c r="R157" i="5"/>
  <c r="I157" i="5"/>
  <c r="H157" i="5"/>
  <c r="J157" i="5"/>
  <c r="X157" i="5"/>
  <c r="J158" i="5"/>
  <c r="I158" i="5"/>
  <c r="G158" i="5"/>
  <c r="F158" i="5"/>
  <c r="R158" i="5"/>
  <c r="H158" i="5"/>
  <c r="X158" i="5"/>
  <c r="G159" i="5"/>
  <c r="I159" i="5"/>
  <c r="R159" i="5"/>
  <c r="J159" i="5"/>
  <c r="H159" i="5"/>
  <c r="F159" i="5"/>
  <c r="X159" i="5"/>
  <c r="R160" i="5"/>
  <c r="H160" i="5"/>
  <c r="G160" i="5"/>
  <c r="I160" i="5"/>
  <c r="F160" i="5"/>
  <c r="J160" i="5"/>
  <c r="X160" i="5"/>
  <c r="J161" i="5"/>
  <c r="H161" i="5"/>
  <c r="G161" i="5"/>
  <c r="I161" i="5"/>
  <c r="R161" i="5"/>
  <c r="F161" i="5"/>
  <c r="X161" i="5"/>
  <c r="F162" i="5"/>
  <c r="I162" i="5"/>
  <c r="J162" i="5"/>
  <c r="H162" i="5"/>
  <c r="G162" i="5"/>
  <c r="R162" i="5"/>
  <c r="X162" i="5"/>
  <c r="I163" i="5"/>
  <c r="H163" i="5"/>
  <c r="J163" i="5"/>
  <c r="G163" i="5"/>
  <c r="F163" i="5"/>
  <c r="R163" i="5"/>
  <c r="X163" i="5"/>
  <c r="H164" i="5"/>
  <c r="R164" i="5"/>
  <c r="G164" i="5"/>
  <c r="I164" i="5"/>
  <c r="J164" i="5"/>
  <c r="F164" i="5"/>
  <c r="X164" i="5"/>
  <c r="H165" i="5"/>
  <c r="R165" i="5"/>
  <c r="I165" i="5"/>
  <c r="F165" i="5"/>
  <c r="G165" i="5"/>
  <c r="J165" i="5"/>
  <c r="X165" i="5"/>
  <c r="I167" i="5"/>
  <c r="J167" i="5"/>
  <c r="F167" i="5"/>
  <c r="G167" i="5"/>
  <c r="R167" i="5"/>
  <c r="H167" i="5"/>
  <c r="X167" i="5"/>
  <c r="H168" i="5"/>
  <c r="F168" i="5"/>
  <c r="G168" i="5"/>
  <c r="J168" i="5"/>
  <c r="I168" i="5"/>
  <c r="R168" i="5"/>
  <c r="X168" i="5"/>
  <c r="J170" i="5"/>
  <c r="H170" i="5"/>
  <c r="F170" i="5"/>
  <c r="G170" i="5"/>
  <c r="R170" i="5"/>
  <c r="I170" i="5"/>
  <c r="X170" i="5"/>
  <c r="I171" i="5"/>
  <c r="G171" i="5"/>
  <c r="J171" i="5"/>
  <c r="R171" i="5"/>
  <c r="H171" i="5"/>
  <c r="F171" i="5"/>
  <c r="X171" i="5"/>
  <c r="H172" i="5"/>
  <c r="J172" i="5"/>
  <c r="G172" i="5"/>
  <c r="R172" i="5"/>
  <c r="F172" i="5"/>
  <c r="I172" i="5"/>
  <c r="X172" i="5"/>
  <c r="G173" i="5"/>
  <c r="H173" i="5"/>
  <c r="F173" i="5"/>
  <c r="R173" i="5"/>
  <c r="J173" i="5"/>
  <c r="I173" i="5"/>
  <c r="X173" i="5"/>
  <c r="R174" i="5"/>
  <c r="H174" i="5"/>
  <c r="G174" i="5"/>
  <c r="J174" i="5"/>
  <c r="I174" i="5"/>
  <c r="F174" i="5"/>
  <c r="X174" i="5"/>
  <c r="I175" i="5"/>
  <c r="H175" i="5"/>
  <c r="R175" i="5"/>
  <c r="G175" i="5"/>
  <c r="F175" i="5"/>
  <c r="J175" i="5"/>
  <c r="X175" i="5"/>
  <c r="J176" i="5"/>
  <c r="F176" i="5"/>
  <c r="G176" i="5"/>
  <c r="H176" i="5"/>
  <c r="I176" i="5"/>
  <c r="R176" i="5"/>
  <c r="X176" i="5"/>
  <c r="F182" i="5"/>
  <c r="R182" i="5"/>
  <c r="H182" i="5"/>
  <c r="I182" i="5"/>
  <c r="G182" i="5"/>
  <c r="J182" i="5"/>
  <c r="X182" i="5"/>
  <c r="J183" i="5"/>
  <c r="R183" i="5"/>
  <c r="H183" i="5"/>
  <c r="F183" i="5"/>
  <c r="G183" i="5"/>
  <c r="I183" i="5"/>
  <c r="X183" i="5"/>
  <c r="I184" i="5"/>
  <c r="F184" i="5"/>
  <c r="R184" i="5"/>
  <c r="J184" i="5"/>
  <c r="H184" i="5"/>
  <c r="G184" i="5"/>
  <c r="X184" i="5"/>
  <c r="F185" i="5"/>
  <c r="R185" i="5"/>
  <c r="I185" i="5"/>
  <c r="G185" i="5"/>
  <c r="H185" i="5"/>
  <c r="J185" i="5"/>
  <c r="X185" i="5"/>
  <c r="R186" i="5"/>
  <c r="I186" i="5"/>
  <c r="F186" i="5"/>
  <c r="H186" i="5"/>
  <c r="G186" i="5"/>
  <c r="J186" i="5"/>
  <c r="X186" i="5"/>
  <c r="H190" i="5"/>
  <c r="J190" i="5"/>
  <c r="R190" i="5"/>
  <c r="F190" i="5"/>
  <c r="G190" i="5"/>
  <c r="I190" i="5"/>
  <c r="X190" i="5"/>
  <c r="G309" i="5"/>
  <c r="R309" i="5"/>
  <c r="F309" i="5"/>
  <c r="H309" i="5"/>
  <c r="J309" i="5"/>
  <c r="I309" i="5"/>
  <c r="X309" i="5"/>
  <c r="J310" i="5"/>
  <c r="G310" i="5"/>
  <c r="I310" i="5"/>
  <c r="R310" i="5"/>
  <c r="F310" i="5"/>
  <c r="H310" i="5"/>
  <c r="X310" i="5"/>
  <c r="G311" i="5"/>
  <c r="I311" i="5"/>
  <c r="H311" i="5"/>
  <c r="R311" i="5"/>
  <c r="J311" i="5"/>
  <c r="F311" i="5"/>
  <c r="X311" i="5"/>
  <c r="J312" i="5"/>
  <c r="I312" i="5"/>
  <c r="H312" i="5"/>
  <c r="R312" i="5"/>
  <c r="G312" i="5"/>
  <c r="F312" i="5"/>
  <c r="X312" i="5"/>
  <c r="H313" i="5"/>
  <c r="R313" i="5"/>
  <c r="F313" i="5"/>
  <c r="J313" i="5"/>
  <c r="G313" i="5"/>
  <c r="I313" i="5"/>
  <c r="X313" i="5"/>
  <c r="J315" i="5"/>
  <c r="G315" i="5"/>
  <c r="I315" i="5"/>
  <c r="R315" i="5"/>
  <c r="F315" i="5"/>
  <c r="H315" i="5"/>
  <c r="X315" i="5"/>
  <c r="H316" i="5"/>
  <c r="R316" i="5"/>
  <c r="I316" i="5"/>
  <c r="J316" i="5"/>
  <c r="G316" i="5"/>
  <c r="F316" i="5"/>
  <c r="X316" i="5"/>
  <c r="G319" i="5"/>
  <c r="I319" i="5"/>
  <c r="J319" i="5"/>
  <c r="R319" i="5"/>
  <c r="H319" i="5"/>
  <c r="F319" i="5"/>
  <c r="X319" i="5"/>
  <c r="R320" i="5"/>
  <c r="I320" i="5"/>
  <c r="H320" i="5"/>
  <c r="F320" i="5"/>
  <c r="G320" i="5"/>
  <c r="J320" i="5"/>
  <c r="X320" i="5"/>
  <c r="I321" i="5"/>
  <c r="F321" i="5"/>
  <c r="H321" i="5"/>
  <c r="R321" i="5"/>
  <c r="J321" i="5"/>
  <c r="I408" i="5"/>
  <c r="H408" i="5"/>
  <c r="R408" i="5"/>
  <c r="X408" i="5"/>
  <c r="I410" i="5"/>
  <c r="H410" i="5"/>
  <c r="F410" i="5"/>
  <c r="G410" i="5"/>
  <c r="R410" i="5"/>
  <c r="J410" i="5"/>
  <c r="X410" i="5"/>
  <c r="R411" i="5"/>
  <c r="H411" i="5"/>
  <c r="F411" i="5"/>
  <c r="J411" i="5"/>
  <c r="I411" i="5"/>
  <c r="G411" i="5"/>
  <c r="X411" i="5"/>
  <c r="I412" i="5"/>
  <c r="J412" i="5"/>
  <c r="G412" i="5"/>
  <c r="F412" i="5"/>
  <c r="H412" i="5"/>
  <c r="R412" i="5"/>
  <c r="X412" i="5"/>
  <c r="I413" i="5"/>
  <c r="J413" i="5"/>
  <c r="F413" i="5"/>
  <c r="H413" i="5"/>
  <c r="R413" i="5"/>
  <c r="G413" i="5"/>
  <c r="X413" i="5"/>
  <c r="G414" i="5"/>
  <c r="J414" i="5"/>
  <c r="I414" i="5"/>
  <c r="R414" i="5"/>
  <c r="H414" i="5"/>
  <c r="F414" i="5"/>
  <c r="X414" i="5"/>
  <c r="J416" i="5"/>
  <c r="R416" i="5"/>
  <c r="F416" i="5"/>
  <c r="G416" i="5"/>
  <c r="I416" i="5"/>
  <c r="H416" i="5"/>
  <c r="X416" i="5"/>
  <c r="I417" i="5"/>
  <c r="H417" i="5"/>
  <c r="G417" i="5"/>
  <c r="R417" i="5"/>
  <c r="J417" i="5"/>
  <c r="F417" i="5"/>
  <c r="X417" i="5"/>
  <c r="I418" i="5"/>
  <c r="F418" i="5"/>
  <c r="J418" i="5"/>
  <c r="G418" i="5"/>
  <c r="R418" i="5"/>
  <c r="H418" i="5"/>
  <c r="X418" i="5"/>
  <c r="R419" i="5"/>
  <c r="I419" i="5"/>
  <c r="J419" i="5"/>
  <c r="F419" i="5"/>
  <c r="G419" i="5"/>
  <c r="H419" i="5"/>
  <c r="X419" i="5"/>
  <c r="R420" i="5"/>
  <c r="J420" i="5"/>
  <c r="F420" i="5"/>
  <c r="I420" i="5"/>
  <c r="G420" i="5"/>
  <c r="H420" i="5"/>
  <c r="X420" i="5"/>
  <c r="I421" i="5"/>
  <c r="F421" i="5"/>
  <c r="R421" i="5"/>
  <c r="H421" i="5"/>
  <c r="G421" i="5"/>
  <c r="J421" i="5"/>
  <c r="X421" i="5"/>
  <c r="H422" i="5"/>
  <c r="I422" i="5"/>
  <c r="J422" i="5"/>
  <c r="F422" i="5"/>
  <c r="G422" i="5"/>
  <c r="R422" i="5"/>
  <c r="X422" i="5"/>
  <c r="F423" i="5"/>
  <c r="I423" i="5"/>
  <c r="H423" i="5"/>
  <c r="G423" i="5"/>
  <c r="R423" i="5"/>
  <c r="J423" i="5"/>
  <c r="X423" i="5"/>
  <c r="I424" i="5"/>
  <c r="R424" i="5"/>
  <c r="G424" i="5"/>
  <c r="H424" i="5"/>
  <c r="J424" i="5"/>
  <c r="F424" i="5"/>
  <c r="X424" i="5"/>
  <c r="F426" i="5"/>
  <c r="I426" i="5"/>
  <c r="G426" i="5"/>
  <c r="J426" i="5"/>
  <c r="H426" i="5"/>
  <c r="R426" i="5"/>
  <c r="X426" i="5"/>
  <c r="J427" i="5"/>
  <c r="G427" i="5"/>
  <c r="I427" i="5"/>
  <c r="F427" i="5"/>
  <c r="R427" i="5"/>
  <c r="H427" i="5"/>
  <c r="X427" i="5"/>
  <c r="H428" i="5"/>
  <c r="G428" i="5"/>
  <c r="F428" i="5"/>
  <c r="J428" i="5"/>
  <c r="I428" i="5"/>
  <c r="R428" i="5"/>
  <c r="X428" i="5"/>
  <c r="G429" i="5"/>
  <c r="R429" i="5"/>
  <c r="I429" i="5"/>
  <c r="J429" i="5"/>
  <c r="H429" i="5"/>
  <c r="F429" i="5"/>
  <c r="X429" i="5"/>
  <c r="H430" i="5"/>
  <c r="G430" i="5"/>
  <c r="F430" i="5"/>
  <c r="I430" i="5"/>
  <c r="J430" i="5"/>
  <c r="R430" i="5"/>
  <c r="X430" i="5"/>
  <c r="I431" i="5"/>
  <c r="H431" i="5"/>
  <c r="J431" i="5"/>
  <c r="F431" i="5"/>
  <c r="R431" i="5"/>
  <c r="G431" i="5"/>
  <c r="X431" i="5"/>
  <c r="H432" i="5"/>
  <c r="J432" i="5"/>
  <c r="R432" i="5"/>
  <c r="G432" i="5"/>
  <c r="F432" i="5"/>
  <c r="I432" i="5"/>
  <c r="X432" i="5"/>
  <c r="F433" i="5"/>
  <c r="G433" i="5"/>
  <c r="H433" i="5"/>
  <c r="J433" i="5"/>
  <c r="I433" i="5"/>
  <c r="R433" i="5"/>
  <c r="X433" i="5"/>
  <c r="F435" i="5"/>
  <c r="J435" i="5"/>
  <c r="R435" i="5"/>
  <c r="H435" i="5"/>
  <c r="I435" i="5"/>
  <c r="G435" i="5"/>
  <c r="X435" i="5"/>
  <c r="G437" i="5"/>
  <c r="F437" i="5"/>
  <c r="I437" i="5"/>
  <c r="J437" i="5"/>
  <c r="H437" i="5"/>
  <c r="R437" i="5"/>
  <c r="X437" i="5"/>
  <c r="I439" i="5"/>
  <c r="F439" i="5"/>
  <c r="R439" i="5"/>
  <c r="H439" i="5"/>
  <c r="J439" i="5"/>
  <c r="G439" i="5"/>
  <c r="X439" i="5"/>
  <c r="G440" i="5"/>
  <c r="R440" i="5"/>
  <c r="F440" i="5"/>
  <c r="H440" i="5"/>
  <c r="I440" i="5"/>
  <c r="J440" i="5"/>
  <c r="X440" i="5"/>
  <c r="J441" i="5"/>
  <c r="I441" i="5"/>
  <c r="H441" i="5"/>
  <c r="G441" i="5"/>
  <c r="R441" i="5"/>
  <c r="F441" i="5"/>
  <c r="X441" i="5"/>
  <c r="H442" i="5"/>
  <c r="I442" i="5"/>
  <c r="F442" i="5"/>
  <c r="J442" i="5"/>
  <c r="R442" i="5"/>
  <c r="G442" i="5"/>
  <c r="X442" i="5"/>
  <c r="G443" i="5"/>
  <c r="J443" i="5"/>
  <c r="I443" i="5"/>
  <c r="R443" i="5"/>
  <c r="H443" i="5"/>
  <c r="F443" i="5"/>
  <c r="X443" i="5"/>
  <c r="J444" i="5"/>
  <c r="H444" i="5"/>
  <c r="I444" i="5"/>
  <c r="F444" i="5"/>
  <c r="G444" i="5"/>
  <c r="R444" i="5"/>
  <c r="X444" i="5"/>
  <c r="R445" i="5"/>
  <c r="H445" i="5"/>
  <c r="I445" i="5"/>
  <c r="J445" i="5"/>
  <c r="G445" i="5"/>
  <c r="F445" i="5"/>
  <c r="X445" i="5"/>
  <c r="G446" i="5"/>
  <c r="R446" i="5"/>
  <c r="F446" i="5"/>
  <c r="H446" i="5"/>
  <c r="J446" i="5"/>
  <c r="I446" i="5"/>
  <c r="X446" i="5"/>
  <c r="G447" i="5"/>
  <c r="F447" i="5"/>
  <c r="I447" i="5"/>
  <c r="H447" i="5"/>
  <c r="R447" i="5"/>
  <c r="J447" i="5"/>
  <c r="X447" i="5"/>
  <c r="I448" i="5"/>
  <c r="G448" i="5"/>
  <c r="H448" i="5"/>
  <c r="R448" i="5"/>
  <c r="J448" i="5"/>
  <c r="F448" i="5"/>
  <c r="X448" i="5"/>
  <c r="J450" i="5"/>
  <c r="I450" i="5"/>
  <c r="R450" i="5"/>
  <c r="F450" i="5"/>
  <c r="H450" i="5"/>
  <c r="G450" i="5"/>
  <c r="X450" i="5"/>
  <c r="I451" i="5"/>
  <c r="R451" i="5"/>
  <c r="G451" i="5"/>
  <c r="J451" i="5"/>
  <c r="F451" i="5"/>
  <c r="H451" i="5"/>
  <c r="X451" i="5"/>
  <c r="G452" i="5"/>
  <c r="J452" i="5"/>
  <c r="H452" i="5"/>
  <c r="F452" i="5"/>
  <c r="R452" i="5"/>
  <c r="I452" i="5"/>
  <c r="X452" i="5"/>
  <c r="F453" i="5"/>
  <c r="R453" i="5"/>
  <c r="J453" i="5"/>
  <c r="H453" i="5"/>
  <c r="I453" i="5"/>
  <c r="G453" i="5"/>
  <c r="X453" i="5"/>
  <c r="F454" i="5"/>
  <c r="H454" i="5"/>
  <c r="J454" i="5"/>
  <c r="G454" i="5"/>
  <c r="I454" i="5"/>
  <c r="R454" i="5"/>
  <c r="X454" i="5"/>
  <c r="H455" i="5"/>
  <c r="I455" i="5"/>
  <c r="G455" i="5"/>
  <c r="R455" i="5"/>
  <c r="J455" i="5"/>
  <c r="F455" i="5"/>
  <c r="X455" i="5"/>
  <c r="G456" i="5"/>
  <c r="R456" i="5"/>
  <c r="I456" i="5"/>
  <c r="F456" i="5"/>
  <c r="J456" i="5"/>
  <c r="H456" i="5"/>
  <c r="X456" i="5"/>
  <c r="J457" i="5"/>
  <c r="R457" i="5"/>
  <c r="H457" i="5"/>
  <c r="I457" i="5"/>
  <c r="F457" i="5"/>
  <c r="G457" i="5"/>
  <c r="X457" i="5"/>
  <c r="H458" i="5"/>
  <c r="F458" i="5"/>
  <c r="G458" i="5"/>
  <c r="R458" i="5"/>
  <c r="J458" i="5"/>
  <c r="I458" i="5"/>
  <c r="X458" i="5"/>
  <c r="I459" i="5"/>
  <c r="R459" i="5"/>
  <c r="G459" i="5"/>
  <c r="J459" i="5"/>
  <c r="H459" i="5"/>
  <c r="F459" i="5"/>
  <c r="X459" i="5"/>
  <c r="I460" i="5"/>
  <c r="F460" i="5"/>
  <c r="G460" i="5"/>
  <c r="J460" i="5"/>
  <c r="H460" i="5"/>
  <c r="R460" i="5"/>
  <c r="X460" i="5"/>
  <c r="J461" i="5"/>
  <c r="F461" i="5"/>
  <c r="G461" i="5"/>
  <c r="R461" i="5"/>
  <c r="H461" i="5"/>
  <c r="I461" i="5"/>
  <c r="X461" i="5"/>
  <c r="R462" i="5"/>
  <c r="H462" i="5"/>
  <c r="I462" i="5"/>
  <c r="J462" i="5"/>
  <c r="G462" i="5"/>
  <c r="F462" i="5"/>
  <c r="X462" i="5"/>
  <c r="R463" i="5"/>
  <c r="H463" i="5"/>
  <c r="G463" i="5"/>
  <c r="J463" i="5"/>
  <c r="F463" i="5"/>
  <c r="I463" i="5"/>
  <c r="X463" i="5"/>
  <c r="I464" i="5"/>
  <c r="G464" i="5"/>
  <c r="R464" i="5"/>
  <c r="F464" i="5"/>
  <c r="J464" i="5"/>
  <c r="H464" i="5"/>
  <c r="X464" i="5"/>
  <c r="I466" i="5"/>
  <c r="F466" i="5"/>
  <c r="J466" i="5"/>
  <c r="H466" i="5"/>
  <c r="R466" i="5"/>
  <c r="G466" i="5"/>
  <c r="X466" i="5"/>
  <c r="J467" i="5"/>
  <c r="G467" i="5"/>
  <c r="R467" i="5"/>
  <c r="F467" i="5"/>
  <c r="I467" i="5"/>
  <c r="H467" i="5"/>
  <c r="X467" i="5"/>
  <c r="H468" i="5"/>
  <c r="R468" i="5"/>
  <c r="G468" i="5"/>
  <c r="J468" i="5"/>
  <c r="F468" i="5"/>
  <c r="I468" i="5"/>
  <c r="X468" i="5"/>
  <c r="F469" i="5"/>
  <c r="I469" i="5"/>
  <c r="J469" i="5"/>
  <c r="H469" i="5"/>
  <c r="R469" i="5"/>
  <c r="G469" i="5"/>
  <c r="X469" i="5"/>
  <c r="I471" i="5"/>
  <c r="R471" i="5"/>
  <c r="G471" i="5"/>
  <c r="H471" i="5"/>
  <c r="F471" i="5"/>
  <c r="J471" i="5"/>
  <c r="X471" i="5"/>
  <c r="F472" i="5"/>
  <c r="R472" i="5"/>
  <c r="I472" i="5"/>
  <c r="G472" i="5"/>
  <c r="J472" i="5"/>
  <c r="H472" i="5"/>
  <c r="X472" i="5"/>
  <c r="G473" i="5"/>
  <c r="J473" i="5"/>
  <c r="F473" i="5"/>
  <c r="H473" i="5"/>
  <c r="I473" i="5"/>
  <c r="R473" i="5"/>
  <c r="X473" i="5"/>
  <c r="H474" i="5"/>
  <c r="F474" i="5"/>
  <c r="G474" i="5"/>
  <c r="I474" i="5"/>
  <c r="R474" i="5"/>
  <c r="J474" i="5"/>
  <c r="X474" i="5"/>
  <c r="F475" i="5"/>
  <c r="I475" i="5"/>
  <c r="J475" i="5"/>
  <c r="G475" i="5"/>
  <c r="H475" i="5"/>
  <c r="R475" i="5"/>
  <c r="X475" i="5"/>
  <c r="F477" i="5"/>
  <c r="H477" i="5"/>
  <c r="I477" i="5"/>
  <c r="G477" i="5"/>
  <c r="R477" i="5"/>
  <c r="J477" i="5"/>
  <c r="X477" i="5"/>
  <c r="J478" i="5"/>
  <c r="R478" i="5"/>
  <c r="F478" i="5"/>
  <c r="G478" i="5"/>
  <c r="I478" i="5"/>
  <c r="H478" i="5"/>
  <c r="X478" i="5"/>
  <c r="H479" i="5"/>
  <c r="R479" i="5"/>
  <c r="G479" i="5"/>
  <c r="F479" i="5"/>
  <c r="I479" i="5"/>
  <c r="J479" i="5"/>
  <c r="X479" i="5"/>
  <c r="R480" i="5"/>
  <c r="I480" i="5"/>
  <c r="G480" i="5"/>
  <c r="H480" i="5"/>
  <c r="F480" i="5"/>
  <c r="J480" i="5"/>
  <c r="X480" i="5"/>
  <c r="I482" i="5"/>
  <c r="F482" i="5"/>
  <c r="H482" i="5"/>
  <c r="J482" i="5"/>
  <c r="G482" i="5"/>
  <c r="R482" i="5"/>
  <c r="X482" i="5"/>
  <c r="G483" i="5"/>
  <c r="H483" i="5"/>
  <c r="I483" i="5"/>
  <c r="R483" i="5"/>
  <c r="F483" i="5"/>
  <c r="J483" i="5"/>
  <c r="X483" i="5"/>
  <c r="G484" i="5"/>
  <c r="I484" i="5"/>
  <c r="J484" i="5"/>
  <c r="H484" i="5"/>
  <c r="R484" i="5"/>
  <c r="F484" i="5"/>
  <c r="X484" i="5"/>
  <c r="G485" i="5"/>
  <c r="R485" i="5"/>
  <c r="H485" i="5"/>
  <c r="I485" i="5"/>
  <c r="J485" i="5"/>
  <c r="F485" i="5"/>
  <c r="X485" i="5"/>
  <c r="F487" i="5"/>
  <c r="R487" i="5"/>
  <c r="I487" i="5"/>
  <c r="H487" i="5"/>
  <c r="J487" i="5"/>
  <c r="G487" i="5"/>
  <c r="X487" i="5"/>
  <c r="I490" i="5"/>
  <c r="R490" i="5"/>
  <c r="J490" i="5"/>
  <c r="F490" i="5"/>
  <c r="H490" i="5"/>
  <c r="G490" i="5"/>
  <c r="X490" i="5"/>
  <c r="F491" i="5"/>
  <c r="G491" i="5"/>
  <c r="R491" i="5"/>
  <c r="J491" i="5"/>
  <c r="H491" i="5"/>
  <c r="I491" i="5"/>
  <c r="X491" i="5"/>
  <c r="J492" i="5"/>
  <c r="H492" i="5"/>
  <c r="R492" i="5"/>
  <c r="I492" i="5"/>
  <c r="G492" i="5"/>
  <c r="F492" i="5"/>
  <c r="X492" i="5"/>
  <c r="F493" i="5"/>
  <c r="I493" i="5"/>
  <c r="H493" i="5"/>
  <c r="G493" i="5"/>
  <c r="R493" i="5"/>
  <c r="J493" i="5"/>
  <c r="X493" i="5"/>
  <c r="I494" i="5"/>
  <c r="F494" i="5"/>
  <c r="J494" i="5"/>
  <c r="G494" i="5"/>
  <c r="R494" i="5"/>
  <c r="H494" i="5"/>
  <c r="X494" i="5"/>
  <c r="J495" i="5"/>
  <c r="R495" i="5"/>
  <c r="I495" i="5"/>
  <c r="H495" i="5"/>
  <c r="G495" i="5"/>
  <c r="F495" i="5"/>
  <c r="X495" i="5"/>
  <c r="R496" i="5"/>
  <c r="G496" i="5"/>
  <c r="H496" i="5"/>
  <c r="I496" i="5"/>
  <c r="J496" i="5"/>
  <c r="F496" i="5"/>
  <c r="X496" i="5"/>
  <c r="I497" i="5"/>
  <c r="H497" i="5"/>
  <c r="G497" i="5"/>
  <c r="F497" i="5"/>
  <c r="R497" i="5"/>
  <c r="J497" i="5"/>
  <c r="X497" i="5"/>
  <c r="G498" i="5"/>
  <c r="J498" i="5"/>
  <c r="H498" i="5"/>
  <c r="F498" i="5"/>
  <c r="R498" i="5"/>
  <c r="I498" i="5"/>
  <c r="X498" i="5"/>
  <c r="F500" i="5"/>
  <c r="I500" i="5"/>
  <c r="H500" i="5"/>
  <c r="G500" i="5"/>
  <c r="J500" i="5"/>
  <c r="R500" i="5"/>
  <c r="X500" i="5"/>
  <c r="G501" i="5"/>
  <c r="J501" i="5"/>
  <c r="H501" i="5"/>
  <c r="F501" i="5"/>
  <c r="R501" i="5"/>
  <c r="I501" i="5"/>
  <c r="X501" i="5"/>
  <c r="I503" i="5"/>
  <c r="R503" i="5"/>
  <c r="J503" i="5"/>
  <c r="G503" i="5"/>
  <c r="F503" i="5"/>
  <c r="H503" i="5"/>
  <c r="X503" i="5"/>
  <c r="J504" i="5"/>
  <c r="R504" i="5"/>
  <c r="I504" i="5"/>
  <c r="G504" i="5"/>
  <c r="H504" i="5"/>
  <c r="F504" i="5"/>
  <c r="X504" i="5"/>
  <c r="R506" i="5"/>
  <c r="J506" i="5"/>
  <c r="F506" i="5"/>
  <c r="I506" i="5"/>
  <c r="H506" i="5"/>
  <c r="G506" i="5"/>
  <c r="X506" i="5"/>
  <c r="H507" i="5"/>
  <c r="I507" i="5"/>
  <c r="J507" i="5"/>
  <c r="F507" i="5"/>
  <c r="R507" i="5"/>
  <c r="G507" i="5"/>
  <c r="X507" i="5"/>
  <c r="R508" i="5"/>
  <c r="J508" i="5"/>
  <c r="G508" i="5"/>
  <c r="I508" i="5"/>
  <c r="F508" i="5"/>
  <c r="H508" i="5"/>
  <c r="X508" i="5"/>
  <c r="J509" i="5"/>
  <c r="F509" i="5"/>
  <c r="G509" i="5"/>
  <c r="H509" i="5"/>
  <c r="R509" i="5"/>
  <c r="I509" i="5"/>
  <c r="X509" i="5"/>
  <c r="R510" i="5"/>
  <c r="G510" i="5"/>
  <c r="F510" i="5"/>
  <c r="I510" i="5"/>
  <c r="H510" i="5"/>
  <c r="J510" i="5"/>
  <c r="X510" i="5"/>
  <c r="G511" i="5"/>
  <c r="F511" i="5"/>
  <c r="R511" i="5"/>
  <c r="H511" i="5"/>
  <c r="J511" i="5"/>
  <c r="I511" i="5"/>
  <c r="X511" i="5"/>
  <c r="H512" i="5"/>
  <c r="F512" i="5"/>
  <c r="J512" i="5"/>
  <c r="R512" i="5"/>
  <c r="I512" i="5"/>
  <c r="G512" i="5"/>
  <c r="X512" i="5"/>
  <c r="J513" i="5"/>
  <c r="F513" i="5"/>
  <c r="R513" i="5"/>
  <c r="G513" i="5"/>
  <c r="I513" i="5"/>
  <c r="H513" i="5"/>
  <c r="X513" i="5"/>
  <c r="J515" i="5"/>
  <c r="G515" i="5"/>
  <c r="R515" i="5"/>
  <c r="H515" i="5"/>
  <c r="F515" i="5"/>
  <c r="I515" i="5"/>
  <c r="X515" i="5"/>
  <c r="G516" i="5"/>
  <c r="I516" i="5"/>
  <c r="F516" i="5"/>
  <c r="J516" i="5"/>
  <c r="R516" i="5"/>
  <c r="H516" i="5"/>
  <c r="X516" i="5"/>
  <c r="J517" i="5"/>
  <c r="H517" i="5"/>
  <c r="I517" i="5"/>
  <c r="G517" i="5"/>
  <c r="R517" i="5"/>
  <c r="F517" i="5"/>
  <c r="X517" i="5"/>
  <c r="H518" i="5"/>
  <c r="F518" i="5"/>
  <c r="R518" i="5"/>
  <c r="J518" i="5"/>
  <c r="I518" i="5"/>
  <c r="G518" i="5"/>
  <c r="X518" i="5"/>
  <c r="G519" i="5"/>
  <c r="J519" i="5"/>
  <c r="I519" i="5"/>
  <c r="R519" i="5"/>
  <c r="F519" i="5"/>
  <c r="H519" i="5"/>
  <c r="X519" i="5"/>
  <c r="H520" i="5"/>
  <c r="R520" i="5"/>
  <c r="J520" i="5"/>
  <c r="F520" i="5"/>
  <c r="G520" i="5"/>
  <c r="I520" i="5"/>
  <c r="X520" i="5"/>
  <c r="F522" i="5"/>
  <c r="H522" i="5"/>
  <c r="R522" i="5"/>
  <c r="G522" i="5"/>
  <c r="I522" i="5"/>
  <c r="J522" i="5"/>
  <c r="X522" i="5"/>
  <c r="F523" i="5"/>
  <c r="R523" i="5"/>
  <c r="I523" i="5"/>
  <c r="H523" i="5"/>
  <c r="G523" i="5"/>
  <c r="J523" i="5"/>
  <c r="X523" i="5"/>
  <c r="F524" i="5"/>
  <c r="R524" i="5"/>
  <c r="G524" i="5"/>
  <c r="I524" i="5"/>
  <c r="J524" i="5"/>
  <c r="H524" i="5"/>
  <c r="X524" i="5"/>
  <c r="G525" i="5"/>
  <c r="I525" i="5"/>
  <c r="R525" i="5"/>
  <c r="F525" i="5"/>
  <c r="H525" i="5"/>
  <c r="J525" i="5"/>
  <c r="X525" i="5"/>
  <c r="R526" i="5"/>
  <c r="H526" i="5"/>
  <c r="F526" i="5"/>
  <c r="J526" i="5"/>
  <c r="I526" i="5"/>
  <c r="G526" i="5"/>
  <c r="X526" i="5"/>
  <c r="R528" i="5"/>
  <c r="F528" i="5"/>
  <c r="H528" i="5"/>
  <c r="J528" i="5"/>
  <c r="G528" i="5"/>
  <c r="I528" i="5"/>
  <c r="X528" i="5"/>
  <c r="J530" i="5"/>
  <c r="I530" i="5"/>
  <c r="G530" i="5"/>
  <c r="F530" i="5"/>
  <c r="H530" i="5"/>
  <c r="R530" i="5"/>
  <c r="X530" i="5"/>
  <c r="R531" i="5"/>
  <c r="J531" i="5"/>
  <c r="I531" i="5"/>
  <c r="G531" i="5"/>
  <c r="H531" i="5"/>
  <c r="F531" i="5"/>
  <c r="X531" i="5"/>
  <c r="R532" i="5"/>
  <c r="F532" i="5"/>
  <c r="J532" i="5"/>
  <c r="G532" i="5"/>
  <c r="I532" i="5"/>
  <c r="H532" i="5"/>
  <c r="X532" i="5"/>
  <c r="I533" i="5"/>
  <c r="R533" i="5"/>
  <c r="H533" i="5"/>
  <c r="G533" i="5"/>
  <c r="F533" i="5"/>
  <c r="J533" i="5"/>
  <c r="X533" i="5"/>
  <c r="H535" i="5"/>
  <c r="F535" i="5"/>
  <c r="R535" i="5"/>
  <c r="J535" i="5"/>
  <c r="I535" i="5"/>
  <c r="G535" i="5"/>
  <c r="X535" i="5"/>
  <c r="G536" i="5"/>
  <c r="R536" i="5"/>
  <c r="F536" i="5"/>
  <c r="H536" i="5"/>
  <c r="J536" i="5"/>
  <c r="I536" i="5"/>
  <c r="X536" i="5"/>
  <c r="H537" i="5"/>
  <c r="G537" i="5"/>
  <c r="R537" i="5"/>
  <c r="J537" i="5"/>
  <c r="F537" i="5"/>
  <c r="I537" i="5"/>
  <c r="X537" i="5"/>
  <c r="F538" i="5"/>
  <c r="J538" i="5"/>
  <c r="H538" i="5"/>
  <c r="R538" i="5"/>
  <c r="I538" i="5"/>
  <c r="G538" i="5"/>
  <c r="X538" i="5"/>
  <c r="F539" i="5"/>
  <c r="G539" i="5"/>
  <c r="J539" i="5"/>
  <c r="R539" i="5"/>
  <c r="I539" i="5"/>
  <c r="H539" i="5"/>
  <c r="X539" i="5"/>
  <c r="G540" i="5"/>
  <c r="R540" i="5"/>
  <c r="H540" i="5"/>
  <c r="I540" i="5"/>
  <c r="F540" i="5"/>
  <c r="J540" i="5"/>
  <c r="X540" i="5"/>
  <c r="F541" i="5"/>
  <c r="J541" i="5"/>
  <c r="H541" i="5"/>
  <c r="R541" i="5"/>
  <c r="I541" i="5"/>
  <c r="G541" i="5"/>
  <c r="X541" i="5"/>
  <c r="G542" i="5"/>
  <c r="F542" i="5"/>
  <c r="H542" i="5"/>
  <c r="I542" i="5"/>
  <c r="J542" i="5"/>
  <c r="R542" i="5"/>
  <c r="X542" i="5"/>
  <c r="F543" i="5"/>
  <c r="J543" i="5"/>
  <c r="I543" i="5"/>
  <c r="H543" i="5"/>
  <c r="G543" i="5"/>
  <c r="R543" i="5"/>
  <c r="X543" i="5"/>
  <c r="I544" i="5"/>
  <c r="H544" i="5"/>
  <c r="F544" i="5"/>
  <c r="R544" i="5"/>
  <c r="G544" i="5"/>
  <c r="J544" i="5"/>
  <c r="X544" i="5"/>
  <c r="H546" i="5"/>
  <c r="F546" i="5"/>
  <c r="J546" i="5"/>
  <c r="R546" i="5"/>
  <c r="I546" i="5"/>
  <c r="G546" i="5"/>
  <c r="X546" i="5"/>
  <c r="I547" i="5"/>
  <c r="J547" i="5"/>
  <c r="F547" i="5"/>
  <c r="G547" i="5"/>
  <c r="H547" i="5"/>
  <c r="R547" i="5"/>
  <c r="X547" i="5"/>
  <c r="I548" i="5"/>
  <c r="R548" i="5"/>
  <c r="J548" i="5"/>
  <c r="G548" i="5"/>
  <c r="H548" i="5"/>
  <c r="F548" i="5"/>
  <c r="X548" i="5"/>
  <c r="J550" i="5"/>
  <c r="G550" i="5"/>
  <c r="R550" i="5"/>
  <c r="F550" i="5"/>
  <c r="I550" i="5"/>
  <c r="H550" i="5"/>
  <c r="X550" i="5"/>
  <c r="H551" i="5"/>
  <c r="R551" i="5"/>
  <c r="G551" i="5"/>
  <c r="J551" i="5"/>
  <c r="F551" i="5"/>
  <c r="I551" i="5"/>
  <c r="X551" i="5"/>
  <c r="H552" i="5"/>
  <c r="F552" i="5"/>
  <c r="J552" i="5"/>
  <c r="G552" i="5"/>
  <c r="R552" i="5"/>
  <c r="I552" i="5"/>
  <c r="X552" i="5"/>
  <c r="R553" i="5"/>
  <c r="I553" i="5"/>
  <c r="J553" i="5"/>
  <c r="G553" i="5"/>
  <c r="H553" i="5"/>
  <c r="F553" i="5"/>
  <c r="X553" i="5"/>
  <c r="R554" i="5"/>
  <c r="I554" i="5"/>
  <c r="G554" i="5"/>
  <c r="J554" i="5"/>
  <c r="F554" i="5"/>
  <c r="H554" i="5"/>
  <c r="X554" i="5"/>
  <c r="G555" i="5"/>
  <c r="H555" i="5"/>
  <c r="J555" i="5"/>
  <c r="F555" i="5"/>
  <c r="I555" i="5"/>
  <c r="R555" i="5"/>
  <c r="X555" i="5"/>
  <c r="I556" i="5"/>
  <c r="F556" i="5"/>
  <c r="R556" i="5"/>
  <c r="H556" i="5"/>
  <c r="G556" i="5"/>
  <c r="J556" i="5"/>
  <c r="X556" i="5"/>
  <c r="I557" i="5"/>
  <c r="G557" i="5"/>
  <c r="H557" i="5"/>
  <c r="J557" i="5"/>
  <c r="R557" i="5"/>
  <c r="F557" i="5"/>
  <c r="X557" i="5"/>
  <c r="F559" i="5"/>
  <c r="I559" i="5"/>
  <c r="H559" i="5"/>
  <c r="G559" i="5"/>
  <c r="J559" i="5"/>
  <c r="R559" i="5"/>
  <c r="X559" i="5"/>
  <c r="G560" i="5"/>
  <c r="J560" i="5"/>
  <c r="R560" i="5"/>
  <c r="I560" i="5"/>
  <c r="F560" i="5"/>
  <c r="H560" i="5"/>
  <c r="X560" i="5"/>
  <c r="I562" i="5"/>
  <c r="F562" i="5"/>
  <c r="H562" i="5"/>
  <c r="J562" i="5"/>
  <c r="R562" i="5"/>
  <c r="G562" i="5"/>
  <c r="X562" i="5"/>
  <c r="I563" i="5"/>
  <c r="G563" i="5"/>
  <c r="H563" i="5"/>
  <c r="R563" i="5"/>
  <c r="F563" i="5"/>
  <c r="J563" i="5"/>
  <c r="X563" i="5"/>
  <c r="J564" i="5"/>
  <c r="I564" i="5"/>
  <c r="G564" i="5"/>
  <c r="R564" i="5"/>
  <c r="H564" i="5"/>
  <c r="F564" i="5"/>
  <c r="X564" i="5"/>
  <c r="I565" i="5"/>
  <c r="G565" i="5"/>
  <c r="J565" i="5"/>
  <c r="R565" i="5"/>
  <c r="F565" i="5"/>
  <c r="H565" i="5"/>
  <c r="X565" i="5"/>
  <c r="J566" i="5"/>
  <c r="F566" i="5"/>
  <c r="I566" i="5"/>
  <c r="G566" i="5"/>
  <c r="R566" i="5"/>
  <c r="H566" i="5"/>
  <c r="X566" i="5"/>
  <c r="F569" i="5"/>
  <c r="I569" i="5"/>
  <c r="H569" i="5"/>
  <c r="J569" i="5"/>
  <c r="R569" i="5"/>
  <c r="G569" i="5"/>
  <c r="X569" i="5"/>
  <c r="F570" i="5"/>
  <c r="R570" i="5"/>
  <c r="G570" i="5"/>
  <c r="I570" i="5"/>
  <c r="H570" i="5"/>
  <c r="J570" i="5"/>
  <c r="X570" i="5"/>
  <c r="I571" i="5"/>
  <c r="G571" i="5"/>
  <c r="R571" i="5"/>
  <c r="F571" i="5"/>
  <c r="J571" i="5"/>
  <c r="H571" i="5"/>
  <c r="X571" i="5"/>
  <c r="J572" i="5"/>
  <c r="F572" i="5"/>
  <c r="I572" i="5"/>
  <c r="G572" i="5"/>
  <c r="H572" i="5"/>
  <c r="R572" i="5"/>
  <c r="X572" i="5"/>
  <c r="J573" i="5"/>
  <c r="G573" i="5"/>
  <c r="H573" i="5"/>
  <c r="F573" i="5"/>
  <c r="I573" i="5"/>
  <c r="R573" i="5"/>
  <c r="X573" i="5"/>
  <c r="G574" i="5"/>
  <c r="H574" i="5"/>
  <c r="I574" i="5"/>
  <c r="R574" i="5"/>
  <c r="J574" i="5"/>
  <c r="F574" i="5"/>
  <c r="X574" i="5"/>
  <c r="I575" i="5"/>
  <c r="H575" i="5"/>
  <c r="F575" i="5"/>
  <c r="R575" i="5"/>
  <c r="G575" i="5"/>
  <c r="J575" i="5"/>
  <c r="X575" i="5"/>
  <c r="F576" i="5"/>
  <c r="H576" i="5"/>
  <c r="I576" i="5"/>
  <c r="J576" i="5"/>
  <c r="R576" i="5"/>
  <c r="G576" i="5"/>
  <c r="X576" i="5"/>
  <c r="I577" i="5"/>
  <c r="F577" i="5"/>
  <c r="J577" i="5"/>
  <c r="R577" i="5"/>
  <c r="G577" i="5"/>
  <c r="H577" i="5"/>
  <c r="X577" i="5"/>
  <c r="G578" i="5"/>
  <c r="H578" i="5"/>
  <c r="J578" i="5"/>
  <c r="I578" i="5"/>
  <c r="F578" i="5"/>
  <c r="R578" i="5"/>
  <c r="X578" i="5"/>
  <c r="I579" i="5"/>
  <c r="H579" i="5"/>
  <c r="J579" i="5"/>
  <c r="R579" i="5"/>
  <c r="F579" i="5"/>
  <c r="G579" i="5"/>
  <c r="X579" i="5"/>
  <c r="H580" i="5"/>
  <c r="I580" i="5"/>
  <c r="G580" i="5"/>
  <c r="J580" i="5"/>
  <c r="R580" i="5"/>
  <c r="F580" i="5"/>
  <c r="X580" i="5"/>
  <c r="J581" i="5"/>
  <c r="G581" i="5"/>
  <c r="I581" i="5"/>
  <c r="R581" i="5"/>
  <c r="F581" i="5"/>
  <c r="H581" i="5"/>
  <c r="X581" i="5"/>
  <c r="J582" i="5"/>
  <c r="H582" i="5"/>
  <c r="G582" i="5"/>
  <c r="I582" i="5"/>
  <c r="F582" i="5"/>
  <c r="R582" i="5"/>
  <c r="X582" i="5"/>
  <c r="H583" i="5"/>
  <c r="I583" i="5"/>
  <c r="R583" i="5"/>
  <c r="J583" i="5"/>
  <c r="F583" i="5"/>
  <c r="G583" i="5"/>
  <c r="X583" i="5"/>
  <c r="F584" i="5"/>
  <c r="G584" i="5"/>
  <c r="J584" i="5"/>
  <c r="R584" i="5"/>
  <c r="H584" i="5"/>
  <c r="I584" i="5"/>
  <c r="X584" i="5"/>
  <c r="I586" i="5"/>
  <c r="G586" i="5"/>
  <c r="R586" i="5"/>
  <c r="J586" i="5"/>
  <c r="F586" i="5"/>
  <c r="H586" i="5"/>
  <c r="X586" i="5"/>
  <c r="R587" i="5"/>
  <c r="H587" i="5"/>
  <c r="F587" i="5"/>
  <c r="J587" i="5"/>
  <c r="G587" i="5"/>
  <c r="I587" i="5"/>
  <c r="X587" i="5"/>
  <c r="H588" i="5"/>
  <c r="I588" i="5"/>
  <c r="G588" i="5"/>
  <c r="J588" i="5"/>
  <c r="R588" i="5"/>
  <c r="F588" i="5"/>
  <c r="X588" i="5"/>
  <c r="F589" i="5"/>
  <c r="I589" i="5"/>
  <c r="R589" i="5"/>
  <c r="H589" i="5"/>
  <c r="J589" i="5"/>
  <c r="G589" i="5"/>
  <c r="X589" i="5"/>
  <c r="G590" i="5"/>
  <c r="H590" i="5"/>
  <c r="J590" i="5"/>
  <c r="R590" i="5"/>
  <c r="I590" i="5"/>
  <c r="F590" i="5"/>
  <c r="X590" i="5"/>
  <c r="G591" i="5"/>
  <c r="I591" i="5"/>
  <c r="H591" i="5"/>
  <c r="F591" i="5"/>
  <c r="J591" i="5"/>
  <c r="R591" i="5"/>
  <c r="X591" i="5"/>
  <c r="G592" i="5"/>
  <c r="F592" i="5"/>
  <c r="H592" i="5"/>
  <c r="I592" i="5"/>
  <c r="J592" i="5"/>
  <c r="R592" i="5"/>
  <c r="X592" i="5"/>
  <c r="I594" i="5"/>
  <c r="F594" i="5"/>
  <c r="G594" i="5"/>
  <c r="J594" i="5"/>
  <c r="H594" i="5"/>
  <c r="R594" i="5"/>
  <c r="X594" i="5"/>
  <c r="I595" i="5"/>
  <c r="G595" i="5"/>
  <c r="J595" i="5"/>
  <c r="F595" i="5"/>
  <c r="R595" i="5"/>
  <c r="H595" i="5"/>
  <c r="X595" i="5"/>
  <c r="G596" i="5"/>
  <c r="R596" i="5"/>
  <c r="J596" i="5"/>
  <c r="F596" i="5"/>
  <c r="I596" i="5"/>
  <c r="H596" i="5"/>
  <c r="X596" i="5"/>
  <c r="I597" i="5"/>
  <c r="J597" i="5"/>
  <c r="F597" i="5"/>
  <c r="R597" i="5"/>
  <c r="G597" i="5"/>
  <c r="H597" i="5"/>
  <c r="X597" i="5"/>
  <c r="F598" i="5"/>
  <c r="G598" i="5"/>
  <c r="R598" i="5"/>
  <c r="J598" i="5"/>
  <c r="I598" i="5"/>
  <c r="H598" i="5"/>
  <c r="X598" i="5"/>
  <c r="H599" i="5"/>
  <c r="J599" i="5"/>
  <c r="F599" i="5"/>
  <c r="G599" i="5"/>
  <c r="R599" i="5"/>
  <c r="I599" i="5"/>
  <c r="X599" i="5"/>
  <c r="G321" i="5"/>
  <c r="X321" i="5"/>
  <c r="F322" i="5"/>
  <c r="R322" i="5"/>
  <c r="H322" i="5"/>
  <c r="G322" i="5"/>
  <c r="I322" i="5"/>
  <c r="J322" i="5"/>
  <c r="X322" i="5"/>
  <c r="G323" i="5"/>
  <c r="R323" i="5"/>
  <c r="H323" i="5"/>
  <c r="J323" i="5"/>
  <c r="I323" i="5"/>
  <c r="F323" i="5"/>
  <c r="X323" i="5"/>
  <c r="R324" i="5"/>
  <c r="G324" i="5"/>
  <c r="H324" i="5"/>
  <c r="F324" i="5"/>
  <c r="I324" i="5"/>
  <c r="J324" i="5"/>
  <c r="X324" i="5"/>
  <c r="J330" i="5"/>
  <c r="I330" i="5"/>
  <c r="F330" i="5"/>
  <c r="G330" i="5"/>
  <c r="R330" i="5"/>
  <c r="H330" i="5"/>
  <c r="X330" i="5"/>
  <c r="R332" i="5"/>
  <c r="F332" i="5"/>
  <c r="I332" i="5"/>
  <c r="J332" i="5"/>
  <c r="G332" i="5"/>
  <c r="H332" i="5"/>
  <c r="X332" i="5"/>
  <c r="H334" i="5"/>
  <c r="J334" i="5"/>
  <c r="G334" i="5"/>
  <c r="R334" i="5"/>
  <c r="F334" i="5"/>
  <c r="I334" i="5"/>
  <c r="X334" i="5"/>
  <c r="R336" i="5"/>
  <c r="F336" i="5"/>
  <c r="I336" i="5"/>
  <c r="J336" i="5"/>
  <c r="H336" i="5"/>
  <c r="G336" i="5"/>
  <c r="X336" i="5"/>
  <c r="G339" i="5"/>
  <c r="H339" i="5"/>
  <c r="R339" i="5"/>
  <c r="I339" i="5"/>
  <c r="J339" i="5"/>
  <c r="F339" i="5"/>
  <c r="X339" i="5"/>
  <c r="J340" i="5"/>
  <c r="G340" i="5"/>
  <c r="R340" i="5"/>
  <c r="F340" i="5"/>
  <c r="I340" i="5"/>
  <c r="H340" i="5"/>
  <c r="X340" i="5"/>
  <c r="H342" i="5"/>
  <c r="G342" i="5"/>
  <c r="R342" i="5"/>
  <c r="J342" i="5"/>
  <c r="F342" i="5"/>
  <c r="I342" i="5"/>
  <c r="X342" i="5"/>
  <c r="I343" i="5"/>
  <c r="J343" i="5"/>
  <c r="G343" i="5"/>
  <c r="F343" i="5"/>
  <c r="R343" i="5"/>
  <c r="H343" i="5"/>
  <c r="X343" i="5"/>
  <c r="H344" i="5"/>
  <c r="G344" i="5"/>
  <c r="F344" i="5"/>
  <c r="I344" i="5"/>
  <c r="R344" i="5"/>
  <c r="J344" i="5"/>
  <c r="X344" i="5"/>
  <c r="H346" i="5"/>
  <c r="I346" i="5"/>
  <c r="R346" i="5"/>
  <c r="G346" i="5"/>
  <c r="F346" i="5"/>
  <c r="J346" i="5"/>
  <c r="X346" i="5"/>
  <c r="R347" i="5"/>
  <c r="I347" i="5"/>
  <c r="G347" i="5"/>
  <c r="F347" i="5"/>
  <c r="H347" i="5"/>
  <c r="J347" i="5"/>
  <c r="X347" i="5"/>
  <c r="F348" i="5"/>
  <c r="I348" i="5"/>
  <c r="J348" i="5"/>
  <c r="H348" i="5"/>
  <c r="G348" i="5"/>
  <c r="R348" i="5"/>
  <c r="X348" i="5"/>
  <c r="J349" i="5"/>
  <c r="I349" i="5"/>
  <c r="H349" i="5"/>
  <c r="F349" i="5"/>
  <c r="G349" i="5"/>
  <c r="R349" i="5"/>
  <c r="X349" i="5"/>
  <c r="J350" i="5"/>
  <c r="I350" i="5"/>
  <c r="G350" i="5"/>
  <c r="F350" i="5"/>
  <c r="R350" i="5"/>
  <c r="H350" i="5"/>
  <c r="X350" i="5"/>
  <c r="J351" i="5"/>
  <c r="F351" i="5"/>
  <c r="H351" i="5"/>
  <c r="R351" i="5"/>
  <c r="I351" i="5"/>
  <c r="G351" i="5"/>
  <c r="X351" i="5"/>
  <c r="F355" i="5"/>
  <c r="G355" i="5"/>
  <c r="R355" i="5"/>
  <c r="H355" i="5"/>
  <c r="J355" i="5"/>
  <c r="I355" i="5"/>
  <c r="X355" i="5"/>
  <c r="G357" i="5"/>
  <c r="F357" i="5"/>
  <c r="I357" i="5"/>
  <c r="H357" i="5"/>
  <c r="R357" i="5"/>
  <c r="J357" i="5"/>
  <c r="X357" i="5"/>
  <c r="F358" i="5"/>
  <c r="H358" i="5"/>
  <c r="J358" i="5"/>
  <c r="G358" i="5"/>
  <c r="R358" i="5"/>
  <c r="I358" i="5"/>
  <c r="X358" i="5"/>
  <c r="I359" i="5"/>
  <c r="H359" i="5"/>
  <c r="J359" i="5"/>
  <c r="G359" i="5"/>
  <c r="F359" i="5"/>
  <c r="R359" i="5"/>
  <c r="X359" i="5"/>
  <c r="G360" i="5"/>
  <c r="R360" i="5"/>
  <c r="I360" i="5"/>
  <c r="F360" i="5"/>
  <c r="H360" i="5"/>
  <c r="J360" i="5"/>
  <c r="X360" i="5"/>
  <c r="J361" i="5"/>
  <c r="I361" i="5"/>
  <c r="G361" i="5"/>
  <c r="H361" i="5"/>
  <c r="R361" i="5"/>
  <c r="F361" i="5"/>
  <c r="X361" i="5"/>
  <c r="F362" i="5"/>
  <c r="I362" i="5"/>
  <c r="H362" i="5"/>
  <c r="J362" i="5"/>
  <c r="R362" i="5"/>
  <c r="G362" i="5"/>
  <c r="X362" i="5"/>
  <c r="J363" i="5"/>
  <c r="I363" i="5"/>
  <c r="G363" i="5"/>
  <c r="F363" i="5"/>
  <c r="R363" i="5"/>
  <c r="H363" i="5"/>
  <c r="X363" i="5"/>
  <c r="J364" i="5"/>
  <c r="F364" i="5"/>
  <c r="H364" i="5"/>
  <c r="R364" i="5"/>
  <c r="I364" i="5"/>
  <c r="G364" i="5"/>
  <c r="X364" i="5"/>
  <c r="J365" i="5"/>
  <c r="G365" i="5"/>
  <c r="R365" i="5"/>
  <c r="F365" i="5"/>
  <c r="H365" i="5"/>
  <c r="I365" i="5"/>
  <c r="X365" i="5"/>
  <c r="J367" i="5"/>
  <c r="H367" i="5"/>
  <c r="I367" i="5"/>
  <c r="G367" i="5"/>
  <c r="R367" i="5"/>
  <c r="F367" i="5"/>
  <c r="X367" i="5"/>
  <c r="H368" i="5"/>
  <c r="I368" i="5"/>
  <c r="F368" i="5"/>
  <c r="G368" i="5"/>
  <c r="R368" i="5"/>
  <c r="J368" i="5"/>
  <c r="X368" i="5"/>
  <c r="R369" i="5"/>
  <c r="G369" i="5"/>
  <c r="J369" i="5"/>
  <c r="H369" i="5"/>
  <c r="F369" i="5"/>
  <c r="I369" i="5"/>
  <c r="X369" i="5"/>
  <c r="F370" i="5"/>
  <c r="H370" i="5"/>
  <c r="I370" i="5"/>
  <c r="R370" i="5"/>
  <c r="G370" i="5"/>
  <c r="J370" i="5"/>
  <c r="X370" i="5"/>
  <c r="F371" i="5"/>
  <c r="R371" i="5"/>
  <c r="G371" i="5"/>
  <c r="I371" i="5"/>
  <c r="H371" i="5"/>
  <c r="J371" i="5"/>
  <c r="X371" i="5"/>
  <c r="J372" i="5"/>
  <c r="G372" i="5"/>
  <c r="I372" i="5"/>
  <c r="F372" i="5"/>
  <c r="R372" i="5"/>
  <c r="H372" i="5"/>
  <c r="X372" i="5"/>
  <c r="I373" i="5"/>
  <c r="J373" i="5"/>
  <c r="F373" i="5"/>
  <c r="H373" i="5"/>
  <c r="G373" i="5"/>
  <c r="R373" i="5"/>
  <c r="X373" i="5"/>
  <c r="R374" i="5"/>
  <c r="F374" i="5"/>
  <c r="I374" i="5"/>
  <c r="H374" i="5"/>
  <c r="J374" i="5"/>
  <c r="G374" i="5"/>
  <c r="X374" i="5"/>
  <c r="H375" i="5"/>
  <c r="F375" i="5"/>
  <c r="G375" i="5"/>
  <c r="I375" i="5"/>
  <c r="R375" i="5"/>
  <c r="J375" i="5"/>
  <c r="X375" i="5"/>
  <c r="F376" i="5"/>
  <c r="H376" i="5"/>
  <c r="I376" i="5"/>
  <c r="R376" i="5"/>
  <c r="G376" i="5"/>
  <c r="J376" i="5"/>
  <c r="X376" i="5"/>
  <c r="J377" i="5"/>
  <c r="G377" i="5"/>
  <c r="F377" i="5"/>
  <c r="R377" i="5"/>
  <c r="I377" i="5"/>
  <c r="H377" i="5"/>
  <c r="X377" i="5"/>
  <c r="J378" i="5"/>
  <c r="H378" i="5"/>
  <c r="G378" i="5"/>
  <c r="R378" i="5"/>
  <c r="F378" i="5"/>
  <c r="I378" i="5"/>
  <c r="X378" i="5"/>
  <c r="I379" i="5"/>
  <c r="H379" i="5"/>
  <c r="J379" i="5"/>
  <c r="G379" i="5"/>
  <c r="F379" i="5"/>
  <c r="R379" i="5"/>
  <c r="X379" i="5"/>
  <c r="J380" i="5"/>
  <c r="I380" i="5"/>
  <c r="R380" i="5"/>
  <c r="H380" i="5"/>
  <c r="F380" i="5"/>
  <c r="G380" i="5"/>
  <c r="X380" i="5"/>
  <c r="I381" i="5"/>
  <c r="J381" i="5"/>
  <c r="G381" i="5"/>
  <c r="F381" i="5"/>
  <c r="R381" i="5"/>
  <c r="H381" i="5"/>
  <c r="X381" i="5"/>
  <c r="J382" i="5"/>
  <c r="H382" i="5"/>
  <c r="I382" i="5"/>
  <c r="F382" i="5"/>
  <c r="R382" i="5"/>
  <c r="G382" i="5"/>
  <c r="X382" i="5"/>
  <c r="R383" i="5"/>
  <c r="F383" i="5"/>
  <c r="G383" i="5"/>
  <c r="I383" i="5"/>
  <c r="H383" i="5"/>
  <c r="J383" i="5"/>
  <c r="X383" i="5"/>
  <c r="J384" i="5"/>
  <c r="G384" i="5"/>
  <c r="F384" i="5"/>
  <c r="H384" i="5"/>
  <c r="I384" i="5"/>
  <c r="R384" i="5"/>
  <c r="X384" i="5"/>
  <c r="I385" i="5"/>
  <c r="F385" i="5"/>
  <c r="G385" i="5"/>
  <c r="J385" i="5"/>
  <c r="R385" i="5"/>
  <c r="H385" i="5"/>
  <c r="X385" i="5"/>
  <c r="F386" i="5"/>
  <c r="H386" i="5"/>
  <c r="G386" i="5"/>
  <c r="J386" i="5"/>
  <c r="R386" i="5"/>
  <c r="I386" i="5"/>
  <c r="X386" i="5"/>
  <c r="J389" i="5"/>
  <c r="G389" i="5"/>
  <c r="I389" i="5"/>
  <c r="H389" i="5"/>
  <c r="R389" i="5"/>
  <c r="F389" i="5"/>
  <c r="X389" i="5"/>
  <c r="G391" i="5"/>
  <c r="H391" i="5"/>
  <c r="F391" i="5"/>
  <c r="R391" i="5"/>
  <c r="J391" i="5"/>
  <c r="I391" i="5"/>
  <c r="X391" i="5"/>
  <c r="I392" i="5"/>
  <c r="F392" i="5"/>
  <c r="R392" i="5"/>
  <c r="G392" i="5"/>
  <c r="H392" i="5"/>
  <c r="J392" i="5"/>
  <c r="X392" i="5"/>
  <c r="G394" i="5"/>
  <c r="H394" i="5"/>
  <c r="J394" i="5"/>
  <c r="F394" i="5"/>
  <c r="R394" i="5"/>
  <c r="I394" i="5"/>
  <c r="X394" i="5"/>
  <c r="R395" i="5"/>
  <c r="H395" i="5"/>
  <c r="J395" i="5"/>
  <c r="G395" i="5"/>
  <c r="F395" i="5"/>
  <c r="I395" i="5"/>
  <c r="X395" i="5"/>
  <c r="G397" i="5"/>
  <c r="R397" i="5"/>
  <c r="I397" i="5"/>
  <c r="F397" i="5"/>
  <c r="H397" i="5"/>
  <c r="J397" i="5"/>
  <c r="X397" i="5"/>
  <c r="F399" i="5"/>
  <c r="I399" i="5"/>
  <c r="H399" i="5"/>
  <c r="J399" i="5"/>
  <c r="G399" i="5"/>
  <c r="R399" i="5"/>
  <c r="X399" i="5"/>
  <c r="I400" i="5"/>
  <c r="J400" i="5"/>
  <c r="H400" i="5"/>
  <c r="G400" i="5"/>
  <c r="F400" i="5"/>
  <c r="R400" i="5"/>
  <c r="X400" i="5"/>
  <c r="J402" i="5"/>
  <c r="I402" i="5"/>
  <c r="H402" i="5"/>
  <c r="F402" i="5"/>
  <c r="G402" i="5"/>
  <c r="R402" i="5"/>
  <c r="X402" i="5"/>
  <c r="R403" i="5"/>
  <c r="I403" i="5"/>
  <c r="H403" i="5"/>
  <c r="G403" i="5"/>
  <c r="F403" i="5"/>
  <c r="J403" i="5"/>
  <c r="X403" i="5"/>
  <c r="I404" i="5"/>
  <c r="J404" i="5"/>
  <c r="H404" i="5"/>
  <c r="F404" i="5"/>
  <c r="R404" i="5"/>
  <c r="G404" i="5"/>
  <c r="X404" i="5"/>
  <c r="J405" i="5"/>
  <c r="H405" i="5"/>
  <c r="F405" i="5"/>
  <c r="R405" i="5"/>
  <c r="I405" i="5"/>
  <c r="G405" i="5"/>
  <c r="X405" i="5"/>
  <c r="H406" i="5"/>
  <c r="I406" i="5"/>
  <c r="F406" i="5"/>
  <c r="J406" i="5"/>
  <c r="G406" i="5"/>
  <c r="R406" i="5"/>
  <c r="X406" i="5"/>
  <c r="H407" i="5"/>
  <c r="F407" i="5"/>
  <c r="J407" i="5"/>
  <c r="G407" i="5"/>
  <c r="I407" i="5"/>
  <c r="R407" i="5"/>
  <c r="X407" i="5"/>
  <c r="G408" i="5"/>
  <c r="J408" i="5"/>
  <c r="F408" i="5"/>
  <c r="I1877" i="5"/>
  <c r="H1877" i="5"/>
  <c r="F1877" i="5"/>
  <c r="G1877" i="5"/>
  <c r="J1877" i="5"/>
  <c r="R1877" i="5"/>
  <c r="X1877" i="5"/>
  <c r="R1878" i="5"/>
  <c r="J1878" i="5"/>
  <c r="H1878" i="5"/>
  <c r="G1878" i="5"/>
  <c r="I1878" i="5"/>
  <c r="F1878" i="5"/>
  <c r="X1878" i="5"/>
  <c r="G1879" i="5"/>
  <c r="I1879" i="5"/>
  <c r="H1879" i="5"/>
  <c r="R1879" i="5"/>
  <c r="J1879" i="5"/>
  <c r="F1879" i="5"/>
  <c r="X1879" i="5"/>
  <c r="J1880" i="5"/>
  <c r="G1880" i="5"/>
  <c r="I1880" i="5"/>
  <c r="H1880" i="5"/>
  <c r="R1880" i="5"/>
  <c r="F1880" i="5"/>
  <c r="X1880" i="5"/>
  <c r="G1881" i="5"/>
  <c r="I1881" i="5"/>
  <c r="H1881" i="5"/>
  <c r="J1881" i="5"/>
  <c r="R1881" i="5"/>
  <c r="F1881" i="5"/>
  <c r="X1881" i="5"/>
  <c r="I1882" i="5"/>
  <c r="F1882" i="5"/>
  <c r="G1882" i="5"/>
  <c r="J1882" i="5"/>
  <c r="H1882" i="5"/>
  <c r="R1882" i="5"/>
  <c r="X1882" i="5"/>
  <c r="R1883" i="5"/>
  <c r="F1883" i="5"/>
  <c r="I1883" i="5"/>
  <c r="G1883" i="5"/>
  <c r="J1883" i="5"/>
  <c r="H1883" i="5"/>
  <c r="X1883" i="5"/>
  <c r="F1894" i="5"/>
  <c r="H1894" i="5"/>
  <c r="J1894" i="5"/>
  <c r="G1894" i="5"/>
  <c r="I1894" i="5"/>
  <c r="R1894" i="5"/>
  <c r="X1894" i="5"/>
  <c r="F1895" i="5"/>
  <c r="G1895" i="5"/>
  <c r="R1895" i="5"/>
  <c r="I1895" i="5"/>
  <c r="J1895" i="5"/>
  <c r="H1895" i="5"/>
  <c r="X1895" i="5"/>
  <c r="G1896" i="5"/>
  <c r="J1896" i="5"/>
  <c r="H1896" i="5"/>
  <c r="R1896" i="5"/>
  <c r="F1896" i="5"/>
  <c r="I1896" i="5"/>
  <c r="X1896" i="5"/>
  <c r="J1915" i="5"/>
  <c r="G1915" i="5"/>
  <c r="F1915" i="5"/>
  <c r="H1915" i="5"/>
  <c r="I1915" i="5"/>
  <c r="R1915" i="5"/>
  <c r="X1915" i="5"/>
  <c r="R1916" i="5"/>
  <c r="G1916" i="5"/>
  <c r="J1916" i="5"/>
  <c r="F1916" i="5"/>
  <c r="I1916" i="5"/>
  <c r="H1916" i="5"/>
  <c r="X1916" i="5"/>
  <c r="H1917" i="5"/>
  <c r="R1917" i="5"/>
  <c r="F1917" i="5"/>
  <c r="G1917" i="5"/>
  <c r="J1917" i="5"/>
  <c r="I1917" i="5"/>
  <c r="X1917" i="5"/>
  <c r="G1918" i="5"/>
  <c r="J1918" i="5"/>
  <c r="H1918" i="5"/>
  <c r="I1918" i="5"/>
  <c r="R1918" i="5"/>
  <c r="F1918" i="5"/>
  <c r="X1918" i="5"/>
  <c r="J1919" i="5"/>
  <c r="F1919" i="5"/>
  <c r="H1919" i="5"/>
  <c r="I1919" i="5"/>
  <c r="G1919" i="5"/>
  <c r="R1919" i="5"/>
  <c r="X1919" i="5"/>
  <c r="J1920" i="5"/>
  <c r="G1920" i="5"/>
  <c r="F1920" i="5"/>
  <c r="I1920" i="5"/>
  <c r="R1920" i="5"/>
  <c r="H1920" i="5"/>
  <c r="X1920" i="5"/>
  <c r="J1923" i="5"/>
  <c r="G1923" i="5"/>
  <c r="R1923" i="5"/>
  <c r="F1923" i="5"/>
  <c r="H1923" i="5"/>
  <c r="I1923" i="5"/>
  <c r="X1923" i="5"/>
  <c r="H1924" i="5"/>
  <c r="F1924" i="5"/>
  <c r="I1924" i="5"/>
  <c r="R1924" i="5"/>
  <c r="G1924" i="5"/>
  <c r="J1924" i="5"/>
  <c r="X1924" i="5"/>
  <c r="G1925" i="5"/>
  <c r="R1925" i="5"/>
  <c r="H1925" i="5"/>
  <c r="J1925" i="5"/>
  <c r="F1925" i="5"/>
  <c r="I1925" i="5"/>
  <c r="X1925" i="5"/>
  <c r="G1926" i="5"/>
  <c r="J1926" i="5"/>
  <c r="I1926" i="5"/>
  <c r="F1926" i="5"/>
  <c r="R1926" i="5"/>
  <c r="H1926" i="5"/>
  <c r="X1926" i="5"/>
  <c r="I1927" i="5"/>
  <c r="G1927" i="5"/>
  <c r="J1927" i="5"/>
  <c r="F1927" i="5"/>
  <c r="H1927" i="5"/>
  <c r="R1927" i="5"/>
  <c r="X1927" i="5"/>
  <c r="G1955" i="5"/>
  <c r="I1955" i="5"/>
  <c r="J1955" i="5"/>
  <c r="R1955" i="5"/>
  <c r="F1955" i="5"/>
  <c r="H1955" i="5"/>
  <c r="X1955" i="5"/>
  <c r="R1962" i="5"/>
  <c r="I1962" i="5"/>
  <c r="G1962" i="5"/>
  <c r="H1962" i="5"/>
  <c r="F1962" i="5"/>
  <c r="J1962" i="5"/>
  <c r="X1962" i="5"/>
  <c r="I1963" i="5"/>
  <c r="J1963" i="5"/>
  <c r="F1963" i="5"/>
  <c r="H1963" i="5"/>
  <c r="G1963" i="5"/>
  <c r="R1963" i="5"/>
  <c r="X1963" i="5"/>
  <c r="J1970" i="5"/>
  <c r="F1970" i="5"/>
  <c r="I1970" i="5"/>
  <c r="H1970" i="5"/>
  <c r="R1970" i="5"/>
  <c r="G1970" i="5"/>
  <c r="X1970" i="5"/>
  <c r="F1971" i="5"/>
  <c r="G1971" i="5"/>
  <c r="H1971" i="5"/>
  <c r="I1971" i="5"/>
  <c r="J1971" i="5"/>
  <c r="R1971" i="5"/>
  <c r="X1971" i="5"/>
  <c r="H1972" i="5"/>
  <c r="R1972" i="5"/>
  <c r="J1972" i="5"/>
  <c r="G1972" i="5"/>
  <c r="F1972" i="5"/>
  <c r="I1972" i="5"/>
  <c r="X1972" i="5"/>
  <c r="G1973" i="5"/>
  <c r="I1973" i="5"/>
  <c r="H1973" i="5"/>
  <c r="R1973" i="5"/>
  <c r="J1973" i="5"/>
  <c r="F1973" i="5"/>
  <c r="X1973" i="5"/>
  <c r="H1978" i="5"/>
  <c r="G1978" i="5"/>
  <c r="I1978" i="5"/>
  <c r="F1978" i="5"/>
  <c r="R1978" i="5"/>
  <c r="J1978" i="5"/>
  <c r="X1978" i="5"/>
  <c r="H1979" i="5"/>
  <c r="J1979" i="5"/>
  <c r="R1979" i="5"/>
  <c r="G1979" i="5"/>
  <c r="F1979" i="5"/>
  <c r="I1979" i="5"/>
  <c r="X1979" i="5"/>
  <c r="R1980" i="5"/>
  <c r="H1980" i="5"/>
  <c r="I1980" i="5"/>
  <c r="G1980" i="5"/>
  <c r="F1980" i="5"/>
  <c r="J1980" i="5"/>
  <c r="X1980" i="5"/>
  <c r="J1981" i="5"/>
  <c r="F1981" i="5"/>
  <c r="R1981" i="5"/>
  <c r="H1981" i="5"/>
  <c r="G1981" i="5"/>
  <c r="I1981" i="5"/>
  <c r="X1981" i="5"/>
  <c r="J1982" i="5"/>
  <c r="F1982" i="5"/>
  <c r="G1982" i="5"/>
  <c r="I1982" i="5"/>
  <c r="H1982" i="5"/>
  <c r="R1982" i="5"/>
  <c r="X1982" i="5"/>
  <c r="R1983" i="5"/>
  <c r="I1983" i="5"/>
  <c r="F1983" i="5"/>
  <c r="G1983" i="5"/>
  <c r="H1983" i="5"/>
  <c r="J1983" i="5"/>
  <c r="X1983" i="5"/>
  <c r="H1984" i="5"/>
  <c r="J1984" i="5"/>
  <c r="R1984" i="5"/>
  <c r="I1984" i="5"/>
  <c r="F1984" i="5"/>
  <c r="G1984" i="5"/>
  <c r="X1984" i="5"/>
  <c r="H1988" i="5"/>
  <c r="F1988" i="5"/>
  <c r="J1988" i="5"/>
  <c r="R1988" i="5"/>
  <c r="G1988" i="5"/>
  <c r="I1988" i="5"/>
  <c r="X1988" i="5"/>
  <c r="H1989" i="5"/>
  <c r="F1989" i="5"/>
  <c r="G1989" i="5"/>
  <c r="J1989" i="5"/>
  <c r="I1989" i="5"/>
  <c r="R1989" i="5"/>
  <c r="X1989" i="5"/>
  <c r="I1990" i="5"/>
  <c r="R1990" i="5"/>
  <c r="F1990" i="5"/>
  <c r="J1990" i="5"/>
  <c r="H1990" i="5"/>
  <c r="G1990" i="5"/>
  <c r="X1990" i="5"/>
  <c r="J1991" i="5"/>
  <c r="R1991" i="5"/>
  <c r="I1991" i="5"/>
  <c r="G1991" i="5"/>
  <c r="F1991" i="5"/>
  <c r="H1991" i="5"/>
  <c r="X1991" i="5"/>
  <c r="F2008" i="5"/>
  <c r="G2008" i="5"/>
  <c r="H2008" i="5"/>
  <c r="R2008" i="5"/>
  <c r="J2008" i="5"/>
  <c r="I2008" i="5"/>
  <c r="X2008" i="5"/>
  <c r="F2009" i="5"/>
  <c r="J2009" i="5"/>
  <c r="R2009" i="5"/>
  <c r="I2009" i="5"/>
  <c r="H2009" i="5"/>
  <c r="G2009" i="5"/>
  <c r="X2009" i="5"/>
  <c r="F2045" i="5"/>
  <c r="H2045" i="5"/>
  <c r="G2045" i="5"/>
  <c r="R2045" i="5"/>
  <c r="I2045" i="5"/>
  <c r="J2045" i="5"/>
  <c r="X2045" i="5"/>
  <c r="I2046" i="5"/>
  <c r="G2046" i="5"/>
  <c r="J2046" i="5"/>
  <c r="R2046" i="5"/>
  <c r="F2046" i="5"/>
  <c r="H2046" i="5"/>
  <c r="X2046" i="5"/>
  <c r="I2047" i="5"/>
  <c r="J2047" i="5"/>
  <c r="R2047" i="5"/>
  <c r="H2047" i="5"/>
  <c r="F2047" i="5"/>
  <c r="G2047" i="5"/>
  <c r="X2047" i="5"/>
  <c r="G2048" i="5"/>
  <c r="F2048" i="5"/>
  <c r="J2048" i="5"/>
  <c r="H2048" i="5"/>
  <c r="I2048" i="5"/>
  <c r="R2048" i="5"/>
  <c r="X2048" i="5"/>
  <c r="H2049" i="5"/>
  <c r="J2049" i="5"/>
  <c r="G2049" i="5"/>
  <c r="R2049" i="5"/>
  <c r="F2049" i="5"/>
  <c r="I2049" i="5"/>
  <c r="X2049" i="5"/>
  <c r="R2050" i="5"/>
  <c r="H2050" i="5"/>
  <c r="G2050" i="5"/>
  <c r="J2050" i="5"/>
  <c r="F2050" i="5"/>
  <c r="I2050" i="5"/>
  <c r="X2050" i="5"/>
  <c r="R2051" i="5"/>
  <c r="H2051" i="5"/>
  <c r="F2051" i="5"/>
  <c r="J2051" i="5"/>
  <c r="I2051" i="5"/>
  <c r="G2051" i="5"/>
  <c r="X2051" i="5"/>
  <c r="I2052" i="5"/>
  <c r="R2052" i="5"/>
  <c r="F2052" i="5"/>
  <c r="H2052" i="5"/>
  <c r="J2052" i="5"/>
  <c r="G2052" i="5"/>
  <c r="X2052" i="5"/>
  <c r="F2053" i="5"/>
  <c r="H2053" i="5"/>
  <c r="G2053" i="5"/>
  <c r="R2053" i="5"/>
  <c r="J2053" i="5"/>
  <c r="I2053" i="5"/>
  <c r="X2053" i="5"/>
  <c r="F2054" i="5"/>
  <c r="I2054" i="5"/>
  <c r="J2054" i="5"/>
  <c r="R2054" i="5"/>
  <c r="H2054" i="5"/>
  <c r="G2054" i="5"/>
  <c r="X2054" i="5"/>
  <c r="I2055" i="5"/>
  <c r="G2055" i="5"/>
  <c r="F2055" i="5"/>
  <c r="J2055" i="5"/>
  <c r="R2055" i="5"/>
  <c r="H2055" i="5"/>
  <c r="X2055" i="5"/>
  <c r="J2056" i="5"/>
  <c r="F2056" i="5"/>
  <c r="G2056" i="5"/>
  <c r="R2056" i="5"/>
  <c r="I2056" i="5"/>
  <c r="H2056" i="5"/>
  <c r="X2056" i="5"/>
  <c r="I2057" i="5"/>
  <c r="F2057" i="5"/>
  <c r="H2057" i="5"/>
  <c r="J2057" i="5"/>
  <c r="R2057" i="5"/>
  <c r="G2057" i="5"/>
  <c r="X2057" i="5"/>
  <c r="I2058" i="5"/>
  <c r="J2058" i="5"/>
  <c r="H2058" i="5"/>
  <c r="F2058" i="5"/>
  <c r="R2058" i="5"/>
  <c r="G2058" i="5"/>
  <c r="X2058" i="5"/>
  <c r="G2059" i="5"/>
  <c r="I2059" i="5"/>
  <c r="H2059" i="5"/>
  <c r="J2059" i="5"/>
  <c r="F2059" i="5"/>
  <c r="R2059" i="5"/>
  <c r="X2059" i="5"/>
  <c r="J2060" i="5"/>
  <c r="R2060" i="5"/>
  <c r="I2060" i="5"/>
  <c r="H2060" i="5"/>
  <c r="F2060" i="5"/>
  <c r="G2060" i="5"/>
  <c r="X2060" i="5"/>
  <c r="H2061" i="5"/>
  <c r="G2061" i="5"/>
  <c r="F2061" i="5"/>
  <c r="J2061" i="5"/>
  <c r="I2061" i="5"/>
  <c r="R2061" i="5"/>
  <c r="X2061" i="5"/>
  <c r="H2062" i="5"/>
  <c r="I2062" i="5"/>
  <c r="G2062" i="5"/>
  <c r="J2062" i="5"/>
  <c r="R2062" i="5"/>
  <c r="F2062" i="5"/>
  <c r="X2062" i="5"/>
  <c r="F2063" i="5"/>
  <c r="J2063" i="5"/>
  <c r="H2063" i="5"/>
  <c r="G2063" i="5"/>
  <c r="R2063" i="5"/>
  <c r="I2063" i="5"/>
  <c r="X2063" i="5"/>
  <c r="F2064" i="5"/>
  <c r="R2064" i="5"/>
  <c r="J2064" i="5"/>
  <c r="I2064" i="5"/>
  <c r="G2064" i="5"/>
  <c r="H2064" i="5"/>
  <c r="X2064" i="5"/>
  <c r="I2065" i="5"/>
  <c r="H2065" i="5"/>
  <c r="J2065" i="5"/>
  <c r="R2065" i="5"/>
  <c r="G2065" i="5"/>
  <c r="F2065" i="5"/>
  <c r="X2065" i="5"/>
  <c r="R2066" i="5"/>
  <c r="H2066" i="5"/>
  <c r="F2066" i="5"/>
  <c r="G2066" i="5"/>
  <c r="I2066" i="5"/>
  <c r="J2066" i="5"/>
  <c r="X2066" i="5"/>
  <c r="H2067" i="5"/>
  <c r="I2067" i="5"/>
  <c r="F2067" i="5"/>
  <c r="J2067" i="5"/>
  <c r="R2067" i="5"/>
  <c r="G2067" i="5"/>
  <c r="X2067" i="5"/>
  <c r="H2068" i="5"/>
  <c r="I2068" i="5"/>
  <c r="J2068" i="5"/>
  <c r="F2068" i="5"/>
  <c r="G2068" i="5"/>
  <c r="R2068" i="5"/>
  <c r="X2068" i="5"/>
  <c r="G2069" i="5"/>
  <c r="R2069" i="5"/>
  <c r="J2069" i="5"/>
  <c r="H2069" i="5"/>
  <c r="F2069" i="5"/>
  <c r="I2069" i="5"/>
  <c r="X2069" i="5"/>
  <c r="R2070" i="5"/>
  <c r="J2070" i="5"/>
  <c r="I2070" i="5"/>
  <c r="G2070" i="5"/>
  <c r="H2070" i="5"/>
  <c r="F2070" i="5"/>
  <c r="X2070" i="5"/>
  <c r="I2071" i="5"/>
  <c r="G2071" i="5"/>
  <c r="H2071" i="5"/>
  <c r="R2071" i="5"/>
  <c r="J2071" i="5"/>
  <c r="F2071" i="5"/>
  <c r="X2071" i="5"/>
  <c r="R2072" i="5"/>
  <c r="H2072" i="5"/>
  <c r="F2072" i="5"/>
  <c r="G2072" i="5"/>
  <c r="I2072" i="5"/>
  <c r="J2072" i="5"/>
  <c r="X2072" i="5"/>
  <c r="J2083" i="5"/>
  <c r="H2083" i="5"/>
  <c r="R2083" i="5"/>
  <c r="I2083" i="5"/>
  <c r="F2083" i="5"/>
  <c r="G2083" i="5"/>
  <c r="X2083" i="5"/>
  <c r="G2097" i="5"/>
  <c r="J2097" i="5"/>
  <c r="R2097" i="5"/>
  <c r="I2097" i="5"/>
  <c r="F2097" i="5"/>
  <c r="H2097" i="5"/>
  <c r="X2097" i="5"/>
  <c r="F2098" i="5"/>
  <c r="H2098" i="5"/>
  <c r="G2098" i="5"/>
  <c r="R2098" i="5"/>
  <c r="I2098" i="5"/>
  <c r="J2098" i="5"/>
  <c r="X2098" i="5"/>
  <c r="F2099" i="5"/>
  <c r="G2099" i="5"/>
  <c r="R2099" i="5"/>
  <c r="H2099" i="5"/>
  <c r="J2099" i="5"/>
  <c r="I2099" i="5"/>
  <c r="X2099" i="5"/>
  <c r="H2100" i="5"/>
  <c r="I2100" i="5"/>
  <c r="J2100" i="5"/>
  <c r="G2100" i="5"/>
  <c r="F2100" i="5"/>
  <c r="R2100" i="5"/>
  <c r="X2100" i="5"/>
  <c r="R2101" i="5"/>
  <c r="H2101" i="5"/>
  <c r="F2101" i="5"/>
  <c r="G2101" i="5"/>
  <c r="J2101" i="5"/>
  <c r="I2101" i="5"/>
  <c r="X2101" i="5"/>
  <c r="R2102" i="5"/>
  <c r="I2102" i="5"/>
  <c r="F2102" i="5"/>
  <c r="G2102" i="5"/>
  <c r="H2102" i="5"/>
  <c r="J2102" i="5"/>
  <c r="X2102" i="5"/>
  <c r="G2111" i="5"/>
  <c r="J2111" i="5"/>
  <c r="F2111" i="5"/>
  <c r="R2111" i="5"/>
  <c r="H2111" i="5"/>
  <c r="I2111" i="5"/>
  <c r="X2111" i="5"/>
  <c r="F2112" i="5"/>
  <c r="R2112" i="5"/>
  <c r="J2112" i="5"/>
  <c r="I2112" i="5"/>
  <c r="G2112" i="5"/>
  <c r="H2112" i="5"/>
  <c r="X2112" i="5"/>
  <c r="H2113" i="5"/>
  <c r="G2113" i="5"/>
  <c r="I2113" i="5"/>
  <c r="F2113" i="5"/>
  <c r="R2113" i="5"/>
  <c r="J2113" i="5"/>
  <c r="X2113" i="5"/>
  <c r="J2114" i="5"/>
  <c r="I2114" i="5"/>
  <c r="R2114" i="5"/>
  <c r="H2114" i="5"/>
  <c r="F2114" i="5"/>
  <c r="G2114" i="5"/>
  <c r="X2114" i="5"/>
  <c r="J2115" i="5"/>
  <c r="G2115" i="5"/>
  <c r="F2115" i="5"/>
  <c r="H2115" i="5"/>
  <c r="R2115" i="5"/>
  <c r="I2115" i="5"/>
  <c r="X2115" i="5"/>
  <c r="F2116" i="5"/>
  <c r="H2116" i="5"/>
  <c r="G2116" i="5"/>
  <c r="R2116" i="5"/>
  <c r="J2116" i="5"/>
  <c r="I2116" i="5"/>
  <c r="X2116" i="5"/>
  <c r="J2119" i="5"/>
  <c r="H2119" i="5"/>
  <c r="F2119" i="5"/>
  <c r="I2119" i="5"/>
  <c r="R2119" i="5"/>
  <c r="G2119" i="5"/>
  <c r="X2119" i="5"/>
  <c r="G2120" i="5"/>
  <c r="H2120" i="5"/>
  <c r="R2120" i="5"/>
  <c r="F2120" i="5"/>
  <c r="J2120" i="5"/>
  <c r="I2120" i="5"/>
  <c r="X2120" i="5"/>
  <c r="R2121" i="5"/>
  <c r="I2121" i="5"/>
  <c r="F2121" i="5"/>
  <c r="H2121" i="5"/>
  <c r="G2121" i="5"/>
  <c r="J2121" i="5"/>
  <c r="X2121" i="5"/>
  <c r="J2122" i="5"/>
  <c r="F2122" i="5"/>
  <c r="H2122" i="5"/>
  <c r="R2122" i="5"/>
  <c r="I2122" i="5"/>
  <c r="G2122" i="5"/>
  <c r="X2122" i="5"/>
  <c r="J2123" i="5"/>
  <c r="R2123" i="5"/>
  <c r="G2123" i="5"/>
  <c r="H2123" i="5"/>
  <c r="F2123" i="5"/>
  <c r="I2123" i="5"/>
  <c r="X2123" i="5"/>
  <c r="H2124" i="5"/>
  <c r="F2124" i="5"/>
  <c r="G2124" i="5"/>
  <c r="J2124" i="5"/>
  <c r="R2124" i="5"/>
  <c r="I2124" i="5"/>
  <c r="X2124" i="5"/>
  <c r="R2125" i="5"/>
  <c r="F2125" i="5"/>
  <c r="J2125" i="5"/>
  <c r="I2125" i="5"/>
  <c r="H2125" i="5"/>
  <c r="G2125" i="5"/>
  <c r="X2125" i="5"/>
  <c r="I2135" i="5"/>
  <c r="H2135" i="5"/>
  <c r="G2135" i="5"/>
  <c r="F2135" i="5"/>
  <c r="J2135" i="5"/>
  <c r="R2135" i="5"/>
  <c r="X2135" i="5"/>
  <c r="R2136" i="5"/>
  <c r="H2136" i="5"/>
  <c r="F2136" i="5"/>
  <c r="I2136" i="5"/>
  <c r="G2136" i="5"/>
  <c r="J2136" i="5"/>
  <c r="X2136" i="5"/>
  <c r="I2144" i="5"/>
  <c r="G2144" i="5"/>
  <c r="R2144" i="5"/>
  <c r="F2144" i="5"/>
  <c r="H2144" i="5"/>
  <c r="J2144" i="5"/>
  <c r="X2144" i="5"/>
  <c r="H2145" i="5"/>
  <c r="J2145" i="5"/>
  <c r="F2145" i="5"/>
  <c r="I2145" i="5"/>
  <c r="G2145" i="5"/>
  <c r="R2145" i="5"/>
  <c r="X2145" i="5"/>
  <c r="H2146" i="5"/>
  <c r="G2146" i="5"/>
  <c r="I2146" i="5"/>
  <c r="F2146" i="5"/>
  <c r="R2146" i="5"/>
  <c r="J2146" i="5"/>
  <c r="X2146" i="5"/>
  <c r="I2158" i="5"/>
  <c r="H2158" i="5"/>
  <c r="J2158" i="5"/>
  <c r="G2158" i="5"/>
  <c r="R2158" i="5"/>
  <c r="F2158" i="5"/>
  <c r="X2158" i="5"/>
  <c r="J2159" i="5"/>
  <c r="H2159" i="5"/>
  <c r="R2159" i="5"/>
  <c r="G2159" i="5"/>
  <c r="F2159" i="5"/>
  <c r="I2159" i="5"/>
  <c r="X2159" i="5"/>
  <c r="F2167" i="5"/>
  <c r="H2167" i="5"/>
  <c r="G2167" i="5"/>
  <c r="I2167" i="5"/>
  <c r="R2167" i="5"/>
  <c r="J2167" i="5"/>
  <c r="X2167" i="5"/>
  <c r="J2168" i="5"/>
  <c r="F2168" i="5"/>
  <c r="H2168" i="5"/>
  <c r="G2168" i="5"/>
  <c r="R2168" i="5"/>
  <c r="I2168" i="5"/>
  <c r="X2168" i="5"/>
  <c r="I2169" i="5"/>
  <c r="J2169" i="5"/>
  <c r="F2169" i="5"/>
  <c r="R2169" i="5"/>
  <c r="G2169" i="5"/>
  <c r="H2169" i="5"/>
  <c r="X2169" i="5"/>
  <c r="J2170" i="5"/>
  <c r="R2170" i="5"/>
  <c r="H2170" i="5"/>
  <c r="G2170" i="5"/>
  <c r="I2170" i="5"/>
  <c r="F2170" i="5"/>
  <c r="X2170" i="5"/>
  <c r="R2171" i="5"/>
  <c r="F2171" i="5"/>
  <c r="H2171" i="5"/>
  <c r="I2171" i="5"/>
  <c r="G2171" i="5"/>
  <c r="J2171" i="5"/>
  <c r="X2171" i="5"/>
  <c r="F2172" i="5"/>
  <c r="G2172" i="5"/>
  <c r="R2172" i="5"/>
  <c r="J2172" i="5"/>
  <c r="H2172" i="5"/>
  <c r="I2172" i="5"/>
  <c r="X2172" i="5"/>
  <c r="R2173" i="5"/>
  <c r="G2173" i="5"/>
  <c r="I2173" i="5"/>
  <c r="F2173" i="5"/>
  <c r="J2173" i="5"/>
  <c r="H2173" i="5"/>
  <c r="X2173" i="5"/>
  <c r="G2174" i="5"/>
  <c r="I2174" i="5"/>
  <c r="F2174" i="5"/>
  <c r="R2174" i="5"/>
  <c r="J2174" i="5"/>
  <c r="H2174" i="5"/>
  <c r="X2174" i="5"/>
  <c r="R2175" i="5"/>
  <c r="H2175" i="5"/>
  <c r="F2175" i="5"/>
  <c r="G2175" i="5"/>
  <c r="J2175" i="5"/>
  <c r="I2175" i="5"/>
  <c r="X2175" i="5"/>
  <c r="H2176" i="5"/>
  <c r="F2176" i="5"/>
  <c r="J2176" i="5"/>
  <c r="I2176" i="5"/>
  <c r="G2176" i="5"/>
  <c r="R2176" i="5"/>
  <c r="X2176" i="5"/>
  <c r="H2177" i="5"/>
  <c r="R2177" i="5"/>
  <c r="F2177" i="5"/>
  <c r="I2177" i="5"/>
  <c r="J2177" i="5"/>
  <c r="G2177" i="5"/>
  <c r="X2177" i="5"/>
  <c r="J2186" i="5"/>
  <c r="G2186" i="5"/>
  <c r="F2186" i="5"/>
  <c r="H2186" i="5"/>
  <c r="R2186" i="5"/>
  <c r="X2186" i="5"/>
  <c r="I2186" i="5"/>
  <c r="R2235" i="5"/>
  <c r="H2235" i="5"/>
  <c r="G2235" i="5"/>
  <c r="J2235" i="5"/>
  <c r="I2235" i="5"/>
  <c r="F2235" i="5"/>
  <c r="X2235" i="5"/>
  <c r="G2236" i="5"/>
  <c r="H2236" i="5"/>
  <c r="R2236" i="5"/>
  <c r="J2236" i="5"/>
  <c r="I2236" i="5"/>
  <c r="X2236" i="5"/>
  <c r="F2236" i="5"/>
  <c r="J2237" i="5"/>
  <c r="X2237" i="5"/>
  <c r="H2237" i="5"/>
  <c r="F2237" i="5"/>
  <c r="I2237" i="5"/>
  <c r="R2237" i="5"/>
  <c r="G2237" i="5"/>
  <c r="J2250" i="5"/>
  <c r="I2250" i="5"/>
  <c r="X2250" i="5"/>
  <c r="F2250" i="5"/>
  <c r="R2250" i="5"/>
  <c r="H2250" i="5"/>
  <c r="G2250" i="5"/>
  <c r="X2252" i="5"/>
  <c r="H2252" i="5"/>
  <c r="J2252" i="5"/>
  <c r="F2252" i="5"/>
  <c r="G2252" i="5"/>
  <c r="I2252" i="5"/>
  <c r="R2252" i="5"/>
  <c r="G2281" i="5"/>
  <c r="I2281" i="5"/>
  <c r="X2281" i="5"/>
  <c r="F2281" i="5"/>
  <c r="R2281" i="5"/>
  <c r="J2281" i="5"/>
  <c r="H2281" i="5"/>
  <c r="H2283" i="5"/>
  <c r="X2283" i="5"/>
  <c r="G2283" i="5"/>
  <c r="F2283" i="5"/>
  <c r="R2283" i="5"/>
  <c r="J2283" i="5"/>
  <c r="I2283" i="5"/>
  <c r="F2285" i="5"/>
  <c r="X2285" i="5"/>
  <c r="H2285" i="5"/>
  <c r="I2285" i="5"/>
  <c r="G2285" i="5"/>
  <c r="R2285" i="5"/>
  <c r="J2285" i="5"/>
  <c r="J2300" i="5"/>
  <c r="F2300" i="5"/>
  <c r="G2300" i="5"/>
  <c r="X2300" i="5"/>
  <c r="H2300" i="5"/>
  <c r="I2300" i="5"/>
  <c r="R2300" i="5"/>
  <c r="G2304" i="5"/>
  <c r="X2304" i="5"/>
  <c r="F2304" i="5"/>
  <c r="H2304" i="5"/>
  <c r="I2304" i="5"/>
  <c r="J2304" i="5"/>
  <c r="R2304" i="5"/>
  <c r="X2315" i="5"/>
  <c r="J2315" i="5"/>
  <c r="G2315" i="5"/>
  <c r="R2315" i="5"/>
  <c r="F2315" i="5"/>
  <c r="I2315" i="5"/>
  <c r="H2315" i="5"/>
  <c r="J2317" i="5"/>
  <c r="R2317" i="5"/>
  <c r="X2317" i="5"/>
  <c r="G2317" i="5"/>
  <c r="I2317" i="5"/>
  <c r="H2317" i="5"/>
  <c r="F2317" i="5"/>
  <c r="X2319" i="5"/>
  <c r="G2319" i="5"/>
  <c r="J2319" i="5"/>
  <c r="I2319" i="5"/>
  <c r="R2319" i="5"/>
  <c r="H2319" i="5"/>
  <c r="F2319" i="5"/>
  <c r="R2322" i="5"/>
  <c r="I2322" i="5"/>
  <c r="G2322" i="5"/>
  <c r="H2322" i="5"/>
  <c r="J2322" i="5"/>
  <c r="F2322" i="5"/>
  <c r="X2322" i="5"/>
  <c r="X2187" i="5"/>
  <c r="I2187" i="5"/>
  <c r="R2187" i="5"/>
  <c r="G2187" i="5"/>
  <c r="F2187" i="5"/>
  <c r="H2187" i="5"/>
  <c r="J2187" i="5"/>
  <c r="F2188" i="5"/>
  <c r="I2188" i="5"/>
  <c r="G2188" i="5"/>
  <c r="J2188" i="5"/>
  <c r="R2188" i="5"/>
  <c r="X2188" i="5"/>
  <c r="H2188" i="5"/>
  <c r="R2221" i="5"/>
  <c r="J2221" i="5"/>
  <c r="H2221" i="5"/>
  <c r="I2221" i="5"/>
  <c r="X2221" i="5"/>
  <c r="F2221" i="5"/>
  <c r="G2221" i="5"/>
  <c r="R2234" i="5"/>
  <c r="F2234" i="5"/>
  <c r="G2234" i="5"/>
  <c r="I2234" i="5"/>
  <c r="X2234" i="5"/>
  <c r="J2234" i="5"/>
  <c r="H2234" i="5"/>
  <c r="G2239" i="5"/>
  <c r="I2239" i="5"/>
  <c r="F2239" i="5"/>
  <c r="X2239" i="5"/>
  <c r="R2239" i="5"/>
  <c r="J2239" i="5"/>
  <c r="H2239" i="5"/>
  <c r="X2248" i="5"/>
  <c r="H2248" i="5"/>
  <c r="F2248" i="5"/>
  <c r="I2248" i="5"/>
  <c r="G2248" i="5"/>
  <c r="J2248" i="5"/>
  <c r="R2248" i="5"/>
  <c r="J2249" i="5"/>
  <c r="G2249" i="5"/>
  <c r="I2249" i="5"/>
  <c r="F2249" i="5"/>
  <c r="R2249" i="5"/>
  <c r="X2249" i="5"/>
  <c r="H2249" i="5"/>
  <c r="I2251" i="5"/>
  <c r="X2251" i="5"/>
  <c r="G2251" i="5"/>
  <c r="R2251" i="5"/>
  <c r="H2251" i="5"/>
  <c r="J2251" i="5"/>
  <c r="F2251" i="5"/>
  <c r="H2280" i="5"/>
  <c r="J2280" i="5"/>
  <c r="X2280" i="5"/>
  <c r="R2280" i="5"/>
  <c r="F2280" i="5"/>
  <c r="I2280" i="5"/>
  <c r="G2280" i="5"/>
  <c r="H2282" i="5"/>
  <c r="G2282" i="5"/>
  <c r="I2282" i="5"/>
  <c r="J2282" i="5"/>
  <c r="F2282" i="5"/>
  <c r="R2282" i="5"/>
  <c r="X2282" i="5"/>
  <c r="J2284" i="5"/>
  <c r="X2284" i="5"/>
  <c r="G2284" i="5"/>
  <c r="F2284" i="5"/>
  <c r="H2284" i="5"/>
  <c r="R2284" i="5"/>
  <c r="I2284" i="5"/>
  <c r="R2294" i="5"/>
  <c r="X2294" i="5"/>
  <c r="H2294" i="5"/>
  <c r="J2294" i="5"/>
  <c r="F2294" i="5"/>
  <c r="I2294" i="5"/>
  <c r="G2294" i="5"/>
  <c r="R2299" i="5"/>
  <c r="I2299" i="5"/>
  <c r="F2299" i="5"/>
  <c r="H2299" i="5"/>
  <c r="J2299" i="5"/>
  <c r="G2299" i="5"/>
  <c r="X2299" i="5"/>
  <c r="F2303" i="5"/>
  <c r="I2303" i="5"/>
  <c r="G2303" i="5"/>
  <c r="R2303" i="5"/>
  <c r="J2303" i="5"/>
  <c r="H2303" i="5"/>
  <c r="X2303" i="5"/>
  <c r="H2316" i="5"/>
  <c r="R2316" i="5"/>
  <c r="G2316" i="5"/>
  <c r="X2316" i="5"/>
  <c r="I2316" i="5"/>
  <c r="F2316" i="5"/>
  <c r="J2316" i="5"/>
  <c r="J2321" i="5"/>
  <c r="X2321" i="5"/>
  <c r="H2321" i="5"/>
  <c r="I2321" i="5"/>
  <c r="F2321" i="5"/>
  <c r="G2321" i="5"/>
  <c r="R2321" i="5"/>
  <c r="G2323" i="5"/>
  <c r="I2323" i="5"/>
  <c r="X2323" i="5"/>
  <c r="F2323" i="5"/>
  <c r="H2323" i="5"/>
  <c r="J2323" i="5"/>
  <c r="R2323" i="5"/>
  <c r="R499" i="5"/>
  <c r="G499" i="5"/>
  <c r="X499" i="5"/>
  <c r="F499" i="5"/>
  <c r="I499" i="5"/>
  <c r="J499" i="5"/>
  <c r="H499" i="5"/>
  <c r="F600" i="5"/>
  <c r="J600" i="5"/>
  <c r="R600" i="5"/>
  <c r="I600" i="5"/>
  <c r="G600" i="5"/>
  <c r="X600" i="5"/>
  <c r="H600" i="5"/>
  <c r="J601" i="5"/>
  <c r="R601" i="5"/>
  <c r="H601" i="5"/>
  <c r="I601" i="5"/>
  <c r="G601" i="5"/>
  <c r="F601" i="5"/>
  <c r="X601" i="5"/>
  <c r="X602" i="5"/>
  <c r="G602" i="5"/>
  <c r="H602" i="5"/>
  <c r="F602" i="5"/>
  <c r="J602" i="5"/>
  <c r="I602" i="5"/>
  <c r="R602" i="5"/>
  <c r="R603" i="5"/>
  <c r="F603" i="5"/>
  <c r="H603" i="5"/>
  <c r="G603" i="5"/>
  <c r="J603" i="5"/>
  <c r="I603" i="5"/>
  <c r="X603" i="5"/>
  <c r="H604" i="5"/>
  <c r="I604" i="5"/>
  <c r="R604" i="5"/>
  <c r="J604" i="5"/>
  <c r="G604" i="5"/>
  <c r="F604" i="5"/>
  <c r="X604" i="5"/>
  <c r="F605" i="5"/>
  <c r="R605" i="5"/>
  <c r="H605" i="5"/>
  <c r="G605" i="5"/>
  <c r="X605" i="5"/>
  <c r="J605" i="5"/>
  <c r="I605" i="5"/>
  <c r="X606" i="5"/>
  <c r="J606" i="5"/>
  <c r="H606" i="5"/>
  <c r="I606" i="5"/>
  <c r="R606" i="5"/>
  <c r="F606" i="5"/>
  <c r="G606" i="5"/>
  <c r="I607" i="5"/>
  <c r="J607" i="5"/>
  <c r="F607" i="5"/>
  <c r="X607" i="5"/>
  <c r="R607" i="5"/>
  <c r="H607" i="5"/>
  <c r="G607" i="5"/>
  <c r="X608" i="5"/>
  <c r="F608" i="5"/>
  <c r="G608" i="5"/>
  <c r="H608" i="5"/>
  <c r="J608" i="5"/>
  <c r="I608" i="5"/>
  <c r="R608" i="5"/>
  <c r="I609" i="5"/>
  <c r="H609" i="5"/>
  <c r="G609" i="5"/>
  <c r="X609" i="5"/>
  <c r="J609" i="5"/>
  <c r="R609" i="5"/>
  <c r="F609" i="5"/>
  <c r="H610" i="5"/>
  <c r="R610" i="5"/>
  <c r="F610" i="5"/>
  <c r="I610" i="5"/>
  <c r="X610" i="5"/>
  <c r="G610" i="5"/>
  <c r="J610" i="5"/>
  <c r="I611" i="5"/>
  <c r="J611" i="5"/>
  <c r="F611" i="5"/>
  <c r="G611" i="5"/>
  <c r="X611" i="5"/>
  <c r="R611" i="5"/>
  <c r="H611" i="5"/>
  <c r="X612" i="5"/>
  <c r="I612" i="5"/>
  <c r="R612" i="5"/>
  <c r="J612" i="5"/>
  <c r="F612" i="5"/>
  <c r="G612" i="5"/>
  <c r="H612" i="5"/>
  <c r="F613" i="5"/>
  <c r="X613" i="5"/>
  <c r="R613" i="5"/>
  <c r="J613" i="5"/>
  <c r="G613" i="5"/>
  <c r="H613" i="5"/>
  <c r="I613" i="5"/>
  <c r="I614" i="5"/>
  <c r="G614" i="5"/>
  <c r="H614" i="5"/>
  <c r="R614" i="5"/>
  <c r="F614" i="5"/>
  <c r="X614" i="5"/>
  <c r="J614" i="5"/>
  <c r="J615" i="5"/>
  <c r="G615" i="5"/>
  <c r="F615" i="5"/>
  <c r="I615" i="5"/>
  <c r="H615" i="5"/>
  <c r="R615" i="5"/>
  <c r="X615" i="5"/>
  <c r="G616" i="5"/>
  <c r="J616" i="5"/>
  <c r="I616" i="5"/>
  <c r="H616" i="5"/>
  <c r="F616" i="5"/>
  <c r="R616" i="5"/>
  <c r="X616" i="5"/>
  <c r="G617" i="5"/>
  <c r="I617" i="5"/>
  <c r="R617" i="5"/>
  <c r="J617" i="5"/>
  <c r="H617" i="5"/>
  <c r="F617" i="5"/>
  <c r="X617" i="5"/>
  <c r="F618" i="5"/>
  <c r="X618" i="5"/>
  <c r="H618" i="5"/>
  <c r="G618" i="5"/>
  <c r="R618" i="5"/>
  <c r="J618" i="5"/>
  <c r="I618" i="5"/>
  <c r="J619" i="5"/>
  <c r="R619" i="5"/>
  <c r="F619" i="5"/>
  <c r="G619" i="5"/>
  <c r="X619" i="5"/>
  <c r="H619" i="5"/>
  <c r="I619" i="5"/>
  <c r="I620" i="5"/>
  <c r="G620" i="5"/>
  <c r="X620" i="5"/>
  <c r="R620" i="5"/>
  <c r="H620" i="5"/>
  <c r="J620" i="5"/>
  <c r="F620" i="5"/>
  <c r="R621" i="5"/>
  <c r="H621" i="5"/>
  <c r="G621" i="5"/>
  <c r="F621" i="5"/>
  <c r="J621" i="5"/>
  <c r="X621" i="5"/>
  <c r="I621" i="5"/>
  <c r="F622" i="5"/>
  <c r="J622" i="5"/>
  <c r="H622" i="5"/>
  <c r="G622" i="5"/>
  <c r="R622" i="5"/>
  <c r="X622" i="5"/>
  <c r="I622" i="5"/>
  <c r="H623" i="5"/>
  <c r="G623" i="5"/>
  <c r="I623" i="5"/>
  <c r="F623" i="5"/>
  <c r="X623" i="5"/>
  <c r="J623" i="5"/>
  <c r="R623" i="5"/>
  <c r="J624" i="5"/>
  <c r="X624" i="5"/>
  <c r="R624" i="5"/>
  <c r="H624" i="5"/>
  <c r="G624" i="5"/>
  <c r="F624" i="5"/>
  <c r="I624" i="5"/>
  <c r="F625" i="5"/>
  <c r="R625" i="5"/>
  <c r="G625" i="5"/>
  <c r="H625" i="5"/>
  <c r="J625" i="5"/>
  <c r="I625" i="5"/>
  <c r="X625" i="5"/>
  <c r="J626" i="5"/>
  <c r="R626" i="5"/>
  <c r="X626" i="5"/>
  <c r="H626" i="5"/>
  <c r="G626" i="5"/>
  <c r="I626" i="5"/>
  <c r="F626" i="5"/>
  <c r="H627" i="5"/>
  <c r="F627" i="5"/>
  <c r="G627" i="5"/>
  <c r="R627" i="5"/>
  <c r="J627" i="5"/>
  <c r="I627" i="5"/>
  <c r="X627" i="5"/>
  <c r="G628" i="5"/>
  <c r="R628" i="5"/>
  <c r="I628" i="5"/>
  <c r="H628" i="5"/>
  <c r="F628" i="5"/>
  <c r="J628" i="5"/>
  <c r="X628" i="5"/>
  <c r="X629" i="5"/>
  <c r="G629" i="5"/>
  <c r="F629" i="5"/>
  <c r="H629" i="5"/>
  <c r="R629" i="5"/>
  <c r="J629" i="5"/>
  <c r="I629" i="5"/>
  <c r="I630" i="5"/>
  <c r="G630" i="5"/>
  <c r="R630" i="5"/>
  <c r="J630" i="5"/>
  <c r="X630" i="5"/>
  <c r="H630" i="5"/>
  <c r="F630" i="5"/>
  <c r="G631" i="5"/>
  <c r="X631" i="5"/>
  <c r="H631" i="5"/>
  <c r="I631" i="5"/>
  <c r="F631" i="5"/>
  <c r="J631" i="5"/>
  <c r="R631" i="5"/>
  <c r="I632" i="5"/>
  <c r="J632" i="5"/>
  <c r="H632" i="5"/>
  <c r="G632" i="5"/>
  <c r="R632" i="5"/>
  <c r="F632" i="5"/>
  <c r="X632" i="5"/>
  <c r="H634" i="5"/>
  <c r="R634" i="5"/>
  <c r="J634" i="5"/>
  <c r="X634" i="5"/>
  <c r="F634" i="5"/>
  <c r="I634" i="5"/>
  <c r="G634" i="5"/>
  <c r="X635" i="5"/>
  <c r="I635" i="5"/>
  <c r="F635" i="5"/>
  <c r="R635" i="5"/>
  <c r="G635" i="5"/>
  <c r="J635" i="5"/>
  <c r="H635" i="5"/>
  <c r="I636" i="5"/>
  <c r="H636" i="5"/>
  <c r="R636" i="5"/>
  <c r="X636" i="5"/>
  <c r="G636" i="5"/>
  <c r="F636" i="5"/>
  <c r="J636" i="5"/>
  <c r="F637" i="5"/>
  <c r="X637" i="5"/>
  <c r="H637" i="5"/>
  <c r="R637" i="5"/>
  <c r="G637" i="5"/>
  <c r="J637" i="5"/>
  <c r="I637" i="5"/>
  <c r="X638" i="5"/>
  <c r="G638" i="5"/>
  <c r="I638" i="5"/>
  <c r="H638" i="5"/>
  <c r="F638" i="5"/>
  <c r="J638" i="5"/>
  <c r="R638" i="5"/>
  <c r="X639" i="5"/>
  <c r="F639" i="5"/>
  <c r="J639" i="5"/>
  <c r="G639" i="5"/>
  <c r="I639" i="5"/>
  <c r="R639" i="5"/>
  <c r="H639" i="5"/>
  <c r="F640" i="5"/>
  <c r="J640" i="5"/>
  <c r="G640" i="5"/>
  <c r="H640" i="5"/>
  <c r="I640" i="5"/>
  <c r="R640" i="5"/>
  <c r="X640" i="5"/>
  <c r="H641" i="5"/>
  <c r="G641" i="5"/>
  <c r="J641" i="5"/>
  <c r="I641" i="5"/>
  <c r="F641" i="5"/>
  <c r="R641" i="5"/>
  <c r="X641" i="5"/>
  <c r="J642" i="5"/>
  <c r="G642" i="5"/>
  <c r="X642" i="5"/>
  <c r="I642" i="5"/>
  <c r="F642" i="5"/>
  <c r="H642" i="5"/>
  <c r="R642" i="5"/>
  <c r="H643" i="5"/>
  <c r="G643" i="5"/>
  <c r="R643" i="5"/>
  <c r="I643" i="5"/>
  <c r="F643" i="5"/>
  <c r="J643" i="5"/>
  <c r="X643" i="5"/>
  <c r="R644" i="5"/>
  <c r="G644" i="5"/>
  <c r="F644" i="5"/>
  <c r="X644" i="5"/>
  <c r="J644" i="5"/>
  <c r="I644" i="5"/>
  <c r="H644" i="5"/>
  <c r="F645" i="5"/>
  <c r="X645" i="5"/>
  <c r="J645" i="5"/>
  <c r="G645" i="5"/>
  <c r="I645" i="5"/>
  <c r="R645" i="5"/>
  <c r="H645" i="5"/>
  <c r="G646" i="5"/>
  <c r="H646" i="5"/>
  <c r="F646" i="5"/>
  <c r="J646" i="5"/>
  <c r="I646" i="5"/>
  <c r="R646" i="5"/>
  <c r="X646" i="5"/>
  <c r="I647" i="5"/>
  <c r="G647" i="5"/>
  <c r="H647" i="5"/>
  <c r="F647" i="5"/>
  <c r="J647" i="5"/>
  <c r="R647" i="5"/>
  <c r="X647" i="5"/>
  <c r="I648" i="5"/>
  <c r="G648" i="5"/>
  <c r="X648" i="5"/>
  <c r="H648" i="5"/>
  <c r="F648" i="5"/>
  <c r="J648" i="5"/>
  <c r="R648" i="5"/>
  <c r="X649" i="5"/>
  <c r="J649" i="5"/>
  <c r="I649" i="5"/>
  <c r="H649" i="5"/>
  <c r="F649" i="5"/>
  <c r="R649" i="5"/>
  <c r="G649" i="5"/>
  <c r="F650" i="5"/>
  <c r="H650" i="5"/>
  <c r="J650" i="5"/>
  <c r="X650" i="5"/>
  <c r="G650" i="5"/>
  <c r="I650" i="5"/>
  <c r="R650" i="5"/>
  <c r="J651" i="5"/>
  <c r="I651" i="5"/>
  <c r="X651" i="5"/>
  <c r="F651" i="5"/>
  <c r="G651" i="5"/>
  <c r="R651" i="5"/>
  <c r="H651" i="5"/>
  <c r="R652" i="5"/>
  <c r="G652" i="5"/>
  <c r="H652" i="5"/>
  <c r="J652" i="5"/>
  <c r="F652" i="5"/>
  <c r="I652" i="5"/>
  <c r="X652" i="5"/>
  <c r="J653" i="5"/>
  <c r="G653" i="5"/>
  <c r="F653" i="5"/>
  <c r="I653" i="5"/>
  <c r="R653" i="5"/>
  <c r="H653" i="5"/>
  <c r="X653" i="5"/>
  <c r="X654" i="5"/>
  <c r="F654" i="5"/>
  <c r="G654" i="5"/>
  <c r="H654" i="5"/>
  <c r="R654" i="5"/>
  <c r="J654" i="5"/>
  <c r="I654" i="5"/>
  <c r="R655" i="5"/>
  <c r="G655" i="5"/>
  <c r="I655" i="5"/>
  <c r="H655" i="5"/>
  <c r="F655" i="5"/>
  <c r="X655" i="5"/>
  <c r="J655" i="5"/>
  <c r="G656" i="5"/>
  <c r="R656" i="5"/>
  <c r="F656" i="5"/>
  <c r="I656" i="5"/>
  <c r="H656" i="5"/>
  <c r="X656" i="5"/>
  <c r="J656" i="5"/>
  <c r="J657" i="5"/>
  <c r="R657" i="5"/>
  <c r="H657" i="5"/>
  <c r="I657" i="5"/>
  <c r="G657" i="5"/>
  <c r="F657" i="5"/>
  <c r="X657" i="5"/>
  <c r="R658" i="5"/>
  <c r="J658" i="5"/>
  <c r="F658" i="5"/>
  <c r="I658" i="5"/>
  <c r="H658" i="5"/>
  <c r="X658" i="5"/>
  <c r="G658" i="5"/>
  <c r="H659" i="5"/>
  <c r="J659" i="5"/>
  <c r="F659" i="5"/>
  <c r="R659" i="5"/>
  <c r="X659" i="5"/>
  <c r="I659" i="5"/>
  <c r="G659" i="5"/>
  <c r="G660" i="5"/>
  <c r="F660" i="5"/>
  <c r="X660" i="5"/>
  <c r="J660" i="5"/>
  <c r="R660" i="5"/>
  <c r="I660" i="5"/>
  <c r="H660" i="5"/>
  <c r="R661" i="5"/>
  <c r="I661" i="5"/>
  <c r="H661" i="5"/>
  <c r="X661" i="5"/>
  <c r="J661" i="5"/>
  <c r="F661" i="5"/>
  <c r="G661" i="5"/>
  <c r="I662" i="5"/>
  <c r="X662" i="5"/>
  <c r="R662" i="5"/>
  <c r="F662" i="5"/>
  <c r="J662" i="5"/>
  <c r="H662" i="5"/>
  <c r="G662" i="5"/>
  <c r="H663" i="5"/>
  <c r="G663" i="5"/>
  <c r="J663" i="5"/>
  <c r="R663" i="5"/>
  <c r="I663" i="5"/>
  <c r="X663" i="5"/>
  <c r="F663" i="5"/>
  <c r="F664" i="5"/>
  <c r="G664" i="5"/>
  <c r="H664" i="5"/>
  <c r="J664" i="5"/>
  <c r="R664" i="5"/>
  <c r="I664" i="5"/>
  <c r="X664" i="5"/>
  <c r="H665" i="5"/>
  <c r="G665" i="5"/>
  <c r="R665" i="5"/>
  <c r="X665" i="5"/>
  <c r="J665" i="5"/>
  <c r="I665" i="5"/>
  <c r="F665" i="5"/>
  <c r="X666" i="5"/>
  <c r="J666" i="5"/>
  <c r="G666" i="5"/>
  <c r="F666" i="5"/>
  <c r="H666" i="5"/>
  <c r="R666" i="5"/>
  <c r="I666" i="5"/>
  <c r="F667" i="5"/>
  <c r="G667" i="5"/>
  <c r="H667" i="5"/>
  <c r="J667" i="5"/>
  <c r="R667" i="5"/>
  <c r="I667" i="5"/>
  <c r="X667" i="5"/>
  <c r="G668" i="5"/>
  <c r="H668" i="5"/>
  <c r="X668" i="5"/>
  <c r="R668" i="5"/>
  <c r="F668" i="5"/>
  <c r="J668" i="5"/>
  <c r="I668" i="5"/>
  <c r="G669" i="5"/>
  <c r="X669" i="5"/>
  <c r="H669" i="5"/>
  <c r="R669" i="5"/>
  <c r="J669" i="5"/>
  <c r="I669" i="5"/>
  <c r="F669" i="5"/>
  <c r="J671" i="5"/>
  <c r="X671" i="5"/>
  <c r="R671" i="5"/>
  <c r="H671" i="5"/>
  <c r="G671" i="5"/>
  <c r="I671" i="5"/>
  <c r="F671" i="5"/>
  <c r="X672" i="5"/>
  <c r="J672" i="5"/>
  <c r="I672" i="5"/>
  <c r="G672" i="5"/>
  <c r="F672" i="5"/>
  <c r="R672" i="5"/>
  <c r="H672" i="5"/>
  <c r="G674" i="5"/>
  <c r="I674" i="5"/>
  <c r="J674" i="5"/>
  <c r="F674" i="5"/>
  <c r="H674" i="5"/>
  <c r="R674" i="5"/>
  <c r="X674" i="5"/>
  <c r="X675" i="5"/>
  <c r="J675" i="5"/>
  <c r="F675" i="5"/>
  <c r="I675" i="5"/>
  <c r="R675" i="5"/>
  <c r="H675" i="5"/>
  <c r="G675" i="5"/>
  <c r="G676" i="5"/>
  <c r="J676" i="5"/>
  <c r="R676" i="5"/>
  <c r="F676" i="5"/>
  <c r="H676" i="5"/>
  <c r="I676" i="5"/>
  <c r="X676" i="5"/>
  <c r="X677" i="5"/>
  <c r="G677" i="5"/>
  <c r="J677" i="5"/>
  <c r="H677" i="5"/>
  <c r="R677" i="5"/>
  <c r="I677" i="5"/>
  <c r="F677" i="5"/>
  <c r="G678" i="5"/>
  <c r="X678" i="5"/>
  <c r="F678" i="5"/>
  <c r="R678" i="5"/>
  <c r="I678" i="5"/>
  <c r="J678" i="5"/>
  <c r="H678" i="5"/>
  <c r="H679" i="5"/>
  <c r="J679" i="5"/>
  <c r="X679" i="5"/>
  <c r="R679" i="5"/>
  <c r="F679" i="5"/>
  <c r="G679" i="5"/>
  <c r="I679" i="5"/>
  <c r="R680" i="5"/>
  <c r="G680" i="5"/>
  <c r="X680" i="5"/>
  <c r="H680" i="5"/>
  <c r="J680" i="5"/>
  <c r="F680" i="5"/>
  <c r="I680" i="5"/>
  <c r="H681" i="5"/>
  <c r="R681" i="5"/>
  <c r="I681" i="5"/>
  <c r="F681" i="5"/>
  <c r="J681" i="5"/>
  <c r="X681" i="5"/>
  <c r="G681" i="5"/>
  <c r="F682" i="5"/>
  <c r="I682" i="5"/>
  <c r="R682" i="5"/>
  <c r="H682" i="5"/>
  <c r="G682" i="5"/>
  <c r="X682" i="5"/>
  <c r="J682" i="5"/>
  <c r="G683" i="5"/>
  <c r="H683" i="5"/>
  <c r="X683" i="5"/>
  <c r="J683" i="5"/>
  <c r="I683" i="5"/>
  <c r="R683" i="5"/>
  <c r="F683" i="5"/>
  <c r="R684" i="5"/>
  <c r="H684" i="5"/>
  <c r="G684" i="5"/>
  <c r="J684" i="5"/>
  <c r="F684" i="5"/>
  <c r="X684" i="5"/>
  <c r="I684" i="5"/>
  <c r="R685" i="5"/>
  <c r="J685" i="5"/>
  <c r="G685" i="5"/>
  <c r="F685" i="5"/>
  <c r="X685" i="5"/>
  <c r="H685" i="5"/>
  <c r="I685" i="5"/>
  <c r="F686" i="5"/>
  <c r="R686" i="5"/>
  <c r="H686" i="5"/>
  <c r="I686" i="5"/>
  <c r="G686" i="5"/>
  <c r="J686" i="5"/>
  <c r="X686" i="5"/>
  <c r="H687" i="5"/>
  <c r="R687" i="5"/>
  <c r="F687" i="5"/>
  <c r="X687" i="5"/>
  <c r="I687" i="5"/>
  <c r="G687" i="5"/>
  <c r="J687" i="5"/>
  <c r="R688" i="5"/>
  <c r="X688" i="5"/>
  <c r="I688" i="5"/>
  <c r="G688" i="5"/>
  <c r="H688" i="5"/>
  <c r="F688" i="5"/>
  <c r="J688" i="5"/>
  <c r="J689" i="5"/>
  <c r="R689" i="5"/>
  <c r="X689" i="5"/>
  <c r="H689" i="5"/>
  <c r="I689" i="5"/>
  <c r="G689" i="5"/>
  <c r="F689" i="5"/>
  <c r="F690" i="5"/>
  <c r="H690" i="5"/>
  <c r="I690" i="5"/>
  <c r="R690" i="5"/>
  <c r="X690" i="5"/>
  <c r="G690" i="5"/>
  <c r="J690" i="5"/>
  <c r="F691" i="5"/>
  <c r="H691" i="5"/>
  <c r="I691" i="5"/>
  <c r="J691" i="5"/>
  <c r="R691" i="5"/>
  <c r="X691" i="5"/>
  <c r="G691" i="5"/>
  <c r="G692" i="5"/>
  <c r="I692" i="5"/>
  <c r="J692" i="5"/>
  <c r="X692" i="5"/>
  <c r="R692" i="5"/>
  <c r="H692" i="5"/>
  <c r="F692" i="5"/>
  <c r="H693" i="5"/>
  <c r="G693" i="5"/>
  <c r="X693" i="5"/>
  <c r="R693" i="5"/>
  <c r="J693" i="5"/>
  <c r="I693" i="5"/>
  <c r="F693" i="5"/>
  <c r="I694" i="5"/>
  <c r="G694" i="5"/>
  <c r="J694" i="5"/>
  <c r="F694" i="5"/>
  <c r="R694" i="5"/>
  <c r="X694" i="5"/>
  <c r="H694" i="5"/>
  <c r="I695" i="5"/>
  <c r="X695" i="5"/>
  <c r="F695" i="5"/>
  <c r="H695" i="5"/>
  <c r="G695" i="5"/>
  <c r="J695" i="5"/>
  <c r="R695" i="5"/>
  <c r="H696" i="5"/>
  <c r="G696" i="5"/>
  <c r="X696" i="5"/>
  <c r="J696" i="5"/>
  <c r="R696" i="5"/>
  <c r="I696" i="5"/>
  <c r="F696" i="5"/>
  <c r="X697" i="5"/>
  <c r="R697" i="5"/>
  <c r="I697" i="5"/>
  <c r="G697" i="5"/>
  <c r="H697" i="5"/>
  <c r="F697" i="5"/>
  <c r="J697" i="5"/>
  <c r="J698" i="5"/>
  <c r="I698" i="5"/>
  <c r="H698" i="5"/>
  <c r="F698" i="5"/>
  <c r="G698" i="5"/>
  <c r="X698" i="5"/>
  <c r="R698" i="5"/>
  <c r="F699" i="5"/>
  <c r="J699" i="5"/>
  <c r="I699" i="5"/>
  <c r="G699" i="5"/>
  <c r="R699" i="5"/>
  <c r="H699" i="5"/>
  <c r="X699" i="5"/>
  <c r="J700" i="5"/>
  <c r="I700" i="5"/>
  <c r="X700" i="5"/>
  <c r="R700" i="5"/>
  <c r="F700" i="5"/>
  <c r="G700" i="5"/>
  <c r="H700" i="5"/>
  <c r="F701" i="5"/>
  <c r="X701" i="5"/>
  <c r="G701" i="5"/>
  <c r="I701" i="5"/>
  <c r="J701" i="5"/>
  <c r="H701" i="5"/>
  <c r="R701" i="5"/>
  <c r="I702" i="5"/>
  <c r="X702" i="5"/>
  <c r="R702" i="5"/>
  <c r="J702" i="5"/>
  <c r="F702" i="5"/>
  <c r="H702" i="5"/>
  <c r="G702" i="5"/>
  <c r="F703" i="5"/>
  <c r="G703" i="5"/>
  <c r="H703" i="5"/>
  <c r="R703" i="5"/>
  <c r="J703" i="5"/>
  <c r="I703" i="5"/>
  <c r="X703" i="5"/>
  <c r="X704" i="5"/>
  <c r="R704" i="5"/>
  <c r="F704" i="5"/>
  <c r="G704" i="5"/>
  <c r="J704" i="5"/>
  <c r="H704" i="5"/>
  <c r="I704" i="5"/>
  <c r="H705" i="5"/>
  <c r="R705" i="5"/>
  <c r="F705" i="5"/>
  <c r="G705" i="5"/>
  <c r="X705" i="5"/>
  <c r="J705" i="5"/>
  <c r="I705" i="5"/>
  <c r="G706" i="5"/>
  <c r="H706" i="5"/>
  <c r="I706" i="5"/>
  <c r="J706" i="5"/>
  <c r="F706" i="5"/>
  <c r="X706" i="5"/>
  <c r="R706" i="5"/>
  <c r="J707" i="5"/>
  <c r="I707" i="5"/>
  <c r="F707" i="5"/>
  <c r="G707" i="5"/>
  <c r="H707" i="5"/>
  <c r="R707" i="5"/>
  <c r="X707" i="5"/>
  <c r="X708" i="5"/>
  <c r="H708" i="5"/>
  <c r="F708" i="5"/>
  <c r="R708" i="5"/>
  <c r="J708" i="5"/>
  <c r="G708" i="5"/>
  <c r="I708" i="5"/>
  <c r="R709" i="5"/>
  <c r="X709" i="5"/>
  <c r="J709" i="5"/>
  <c r="F709" i="5"/>
  <c r="I709" i="5"/>
  <c r="H709" i="5"/>
  <c r="G709" i="5"/>
  <c r="I710" i="5"/>
  <c r="J710" i="5"/>
  <c r="F710" i="5"/>
  <c r="X710" i="5"/>
  <c r="R710" i="5"/>
  <c r="G710" i="5"/>
  <c r="H710" i="5"/>
  <c r="F711" i="5"/>
  <c r="H711" i="5"/>
  <c r="R711" i="5"/>
  <c r="I711" i="5"/>
  <c r="X711" i="5"/>
  <c r="G711" i="5"/>
  <c r="J711" i="5"/>
  <c r="I712" i="5"/>
  <c r="G712" i="5"/>
  <c r="J712" i="5"/>
  <c r="F712" i="5"/>
  <c r="H712" i="5"/>
  <c r="R712" i="5"/>
  <c r="X712" i="5"/>
  <c r="X714" i="5"/>
  <c r="J714" i="5"/>
  <c r="I714" i="5"/>
  <c r="F714" i="5"/>
  <c r="H714" i="5"/>
  <c r="G714" i="5"/>
  <c r="R714" i="5"/>
  <c r="G715" i="5"/>
  <c r="R715" i="5"/>
  <c r="I715" i="5"/>
  <c r="H715" i="5"/>
  <c r="J715" i="5"/>
  <c r="X715" i="5"/>
  <c r="F715" i="5"/>
  <c r="J716" i="5"/>
  <c r="H716" i="5"/>
  <c r="R716" i="5"/>
  <c r="I716" i="5"/>
  <c r="G716" i="5"/>
  <c r="X716" i="5"/>
  <c r="F716" i="5"/>
  <c r="J717" i="5"/>
  <c r="H717" i="5"/>
  <c r="I717" i="5"/>
  <c r="G717" i="5"/>
  <c r="F717" i="5"/>
  <c r="R717" i="5"/>
  <c r="X717" i="5"/>
  <c r="F718" i="5"/>
  <c r="R718" i="5"/>
  <c r="H718" i="5"/>
  <c r="G718" i="5"/>
  <c r="I718" i="5"/>
  <c r="J718" i="5"/>
  <c r="X718" i="5"/>
  <c r="F719" i="5"/>
  <c r="H719" i="5"/>
  <c r="I719" i="5"/>
  <c r="R719" i="5"/>
  <c r="G719" i="5"/>
  <c r="X719" i="5"/>
  <c r="J719" i="5"/>
  <c r="G720" i="5"/>
  <c r="F720" i="5"/>
  <c r="R720" i="5"/>
  <c r="J720" i="5"/>
  <c r="I720" i="5"/>
  <c r="X720" i="5"/>
  <c r="H720" i="5"/>
  <c r="R722" i="5"/>
  <c r="I722" i="5"/>
  <c r="J722" i="5"/>
  <c r="G722" i="5"/>
  <c r="F722" i="5"/>
  <c r="H722" i="5"/>
  <c r="X722" i="5"/>
  <c r="H723" i="5"/>
  <c r="I723" i="5"/>
  <c r="G723" i="5"/>
  <c r="R723" i="5"/>
  <c r="J723" i="5"/>
  <c r="X723" i="5"/>
  <c r="F723" i="5"/>
  <c r="X724" i="5"/>
  <c r="I724" i="5"/>
  <c r="H724" i="5"/>
  <c r="G724" i="5"/>
  <c r="J724" i="5"/>
  <c r="F724" i="5"/>
  <c r="R724" i="5"/>
  <c r="H725" i="5"/>
  <c r="X725" i="5"/>
  <c r="I725" i="5"/>
  <c r="G725" i="5"/>
  <c r="F725" i="5"/>
  <c r="J725" i="5"/>
  <c r="R725" i="5"/>
  <c r="G726" i="5"/>
  <c r="J726" i="5"/>
  <c r="X726" i="5"/>
  <c r="I726" i="5"/>
  <c r="F726" i="5"/>
  <c r="R726" i="5"/>
  <c r="H726" i="5"/>
  <c r="J727" i="5"/>
  <c r="R727" i="5"/>
  <c r="F727" i="5"/>
  <c r="H727" i="5"/>
  <c r="I727" i="5"/>
  <c r="G727" i="5"/>
  <c r="X727" i="5"/>
  <c r="I728" i="5"/>
  <c r="R728" i="5"/>
  <c r="H728" i="5"/>
  <c r="G728" i="5"/>
  <c r="J728" i="5"/>
  <c r="F728" i="5"/>
  <c r="X728" i="5"/>
  <c r="G729" i="5"/>
  <c r="X729" i="5"/>
  <c r="H729" i="5"/>
  <c r="R729" i="5"/>
  <c r="J729" i="5"/>
  <c r="F729" i="5"/>
  <c r="I729" i="5"/>
  <c r="I730" i="5"/>
  <c r="F730" i="5"/>
  <c r="G730" i="5"/>
  <c r="H730" i="5"/>
  <c r="J730" i="5"/>
  <c r="X730" i="5"/>
  <c r="R730" i="5"/>
  <c r="J731" i="5"/>
  <c r="H731" i="5"/>
  <c r="I731" i="5"/>
  <c r="G731" i="5"/>
  <c r="R731" i="5"/>
  <c r="F731" i="5"/>
  <c r="X731" i="5"/>
  <c r="X732" i="5"/>
  <c r="H732" i="5"/>
  <c r="G732" i="5"/>
  <c r="I732" i="5"/>
  <c r="R732" i="5"/>
  <c r="F732" i="5"/>
  <c r="J732" i="5"/>
  <c r="H733" i="5"/>
  <c r="F733" i="5"/>
  <c r="I733" i="5"/>
  <c r="R733" i="5"/>
  <c r="J733" i="5"/>
  <c r="G733" i="5"/>
  <c r="X733" i="5"/>
  <c r="H735" i="5"/>
  <c r="X735" i="5"/>
  <c r="R735" i="5"/>
  <c r="J735" i="5"/>
  <c r="G735" i="5"/>
  <c r="F735" i="5"/>
  <c r="I735" i="5"/>
  <c r="R736" i="5"/>
  <c r="I736" i="5"/>
  <c r="F736" i="5"/>
  <c r="H736" i="5"/>
  <c r="X736" i="5"/>
  <c r="J736" i="5"/>
  <c r="G736" i="5"/>
  <c r="F737" i="5"/>
  <c r="G737" i="5"/>
  <c r="X737" i="5"/>
  <c r="J737" i="5"/>
  <c r="H737" i="5"/>
  <c r="R737" i="5"/>
  <c r="I737" i="5"/>
  <c r="X738" i="5"/>
  <c r="H738" i="5"/>
  <c r="I738" i="5"/>
  <c r="G738" i="5"/>
  <c r="J738" i="5"/>
  <c r="F738" i="5"/>
  <c r="R738" i="5"/>
  <c r="G739" i="5"/>
  <c r="F739" i="5"/>
  <c r="J739" i="5"/>
  <c r="H739" i="5"/>
  <c r="R739" i="5"/>
  <c r="I739" i="5"/>
  <c r="X739" i="5"/>
  <c r="R740" i="5"/>
  <c r="G740" i="5"/>
  <c r="F740" i="5"/>
  <c r="H740" i="5"/>
  <c r="J740" i="5"/>
  <c r="I740" i="5"/>
  <c r="X740" i="5"/>
  <c r="I741" i="5"/>
  <c r="F741" i="5"/>
  <c r="J741" i="5"/>
  <c r="R741" i="5"/>
  <c r="G741" i="5"/>
  <c r="H741" i="5"/>
  <c r="X741" i="5"/>
  <c r="F742" i="5"/>
  <c r="H742" i="5"/>
  <c r="G742" i="5"/>
  <c r="R742" i="5"/>
  <c r="X742" i="5"/>
  <c r="I742" i="5"/>
  <c r="J742" i="5"/>
  <c r="G743" i="5"/>
  <c r="H743" i="5"/>
  <c r="F743" i="5"/>
  <c r="I743" i="5"/>
  <c r="R743" i="5"/>
  <c r="X743" i="5"/>
  <c r="J743" i="5"/>
  <c r="X744" i="5"/>
  <c r="J744" i="5"/>
  <c r="I744" i="5"/>
  <c r="H744" i="5"/>
  <c r="F744" i="5"/>
  <c r="R744" i="5"/>
  <c r="G744" i="5"/>
  <c r="H746" i="5"/>
  <c r="G746" i="5"/>
  <c r="F746" i="5"/>
  <c r="I746" i="5"/>
  <c r="J746" i="5"/>
  <c r="R746" i="5"/>
  <c r="X746" i="5"/>
  <c r="F747" i="5"/>
  <c r="R747" i="5"/>
  <c r="G747" i="5"/>
  <c r="I747" i="5"/>
  <c r="H747" i="5"/>
  <c r="J747" i="5"/>
  <c r="X747" i="5"/>
  <c r="R748" i="5"/>
  <c r="X748" i="5"/>
  <c r="J748" i="5"/>
  <c r="I748" i="5"/>
  <c r="H748" i="5"/>
  <c r="F748" i="5"/>
  <c r="G748" i="5"/>
  <c r="X749" i="5"/>
  <c r="F749" i="5"/>
  <c r="R749" i="5"/>
  <c r="G749" i="5"/>
  <c r="I749" i="5"/>
  <c r="H749" i="5"/>
  <c r="J749" i="5"/>
  <c r="G750" i="5"/>
  <c r="F750" i="5"/>
  <c r="I750" i="5"/>
  <c r="R750" i="5"/>
  <c r="H750" i="5"/>
  <c r="X750" i="5"/>
  <c r="J750" i="5"/>
  <c r="F751" i="5"/>
  <c r="X751" i="5"/>
  <c r="H751" i="5"/>
  <c r="G751" i="5"/>
  <c r="R751" i="5"/>
  <c r="I751" i="5"/>
  <c r="J751" i="5"/>
  <c r="G752" i="5"/>
  <c r="H752" i="5"/>
  <c r="J752" i="5"/>
  <c r="R752" i="5"/>
  <c r="F752" i="5"/>
  <c r="X752" i="5"/>
  <c r="I752" i="5"/>
  <c r="H754" i="5"/>
  <c r="G754" i="5"/>
  <c r="J754" i="5"/>
  <c r="X754" i="5"/>
  <c r="F754" i="5"/>
  <c r="R754" i="5"/>
  <c r="I754" i="5"/>
  <c r="J755" i="5"/>
  <c r="R755" i="5"/>
  <c r="H755" i="5"/>
  <c r="G755" i="5"/>
  <c r="F755" i="5"/>
  <c r="I755" i="5"/>
  <c r="X755" i="5"/>
  <c r="J756" i="5"/>
  <c r="R756" i="5"/>
  <c r="F756" i="5"/>
  <c r="H756" i="5"/>
  <c r="G756" i="5"/>
  <c r="I756" i="5"/>
  <c r="X756" i="5"/>
  <c r="R757" i="5"/>
  <c r="G757" i="5"/>
  <c r="J757" i="5"/>
  <c r="H757" i="5"/>
  <c r="F757" i="5"/>
  <c r="I757" i="5"/>
  <c r="X757" i="5"/>
  <c r="R759" i="5"/>
  <c r="I759" i="5"/>
  <c r="G759" i="5"/>
  <c r="F759" i="5"/>
  <c r="H759" i="5"/>
  <c r="J759" i="5"/>
  <c r="X759" i="5"/>
  <c r="J760" i="5"/>
  <c r="R760" i="5"/>
  <c r="I760" i="5"/>
  <c r="G760" i="5"/>
  <c r="X760" i="5"/>
  <c r="F760" i="5"/>
  <c r="H760" i="5"/>
  <c r="F762" i="5"/>
  <c r="X762" i="5"/>
  <c r="J762" i="5"/>
  <c r="R762" i="5"/>
  <c r="I762" i="5"/>
  <c r="H762" i="5"/>
  <c r="G762" i="5"/>
  <c r="H763" i="5"/>
  <c r="R763" i="5"/>
  <c r="I763" i="5"/>
  <c r="J763" i="5"/>
  <c r="F763" i="5"/>
  <c r="G763" i="5"/>
  <c r="X763" i="5"/>
  <c r="J764" i="5"/>
  <c r="X764" i="5"/>
  <c r="G764" i="5"/>
  <c r="I764" i="5"/>
  <c r="R764" i="5"/>
  <c r="H764" i="5"/>
  <c r="F764" i="5"/>
  <c r="F765" i="5"/>
  <c r="I765" i="5"/>
  <c r="J765" i="5"/>
  <c r="R765" i="5"/>
  <c r="H765" i="5"/>
  <c r="X765" i="5"/>
  <c r="G765" i="5"/>
  <c r="R766" i="5"/>
  <c r="F766" i="5"/>
  <c r="G766" i="5"/>
  <c r="X766" i="5"/>
  <c r="I766" i="5"/>
  <c r="H766" i="5"/>
  <c r="J766" i="5"/>
  <c r="G767" i="5"/>
  <c r="R767" i="5"/>
  <c r="J767" i="5"/>
  <c r="F767" i="5"/>
  <c r="I767" i="5"/>
  <c r="H767" i="5"/>
  <c r="X767" i="5"/>
  <c r="F768" i="5"/>
  <c r="J768" i="5"/>
  <c r="I768" i="5"/>
  <c r="R768" i="5"/>
  <c r="H768" i="5"/>
  <c r="G768" i="5"/>
  <c r="X768" i="5"/>
  <c r="R769" i="5"/>
  <c r="X769" i="5"/>
  <c r="J769" i="5"/>
  <c r="I769" i="5"/>
  <c r="G769" i="5"/>
  <c r="F769" i="5"/>
  <c r="H769" i="5"/>
  <c r="I770" i="5"/>
  <c r="G770" i="5"/>
  <c r="R770" i="5"/>
  <c r="X770" i="5"/>
  <c r="J770" i="5"/>
  <c r="H770" i="5"/>
  <c r="F770" i="5"/>
  <c r="F771" i="5"/>
  <c r="J771" i="5"/>
  <c r="H771" i="5"/>
  <c r="I771" i="5"/>
  <c r="X771" i="5"/>
  <c r="R771" i="5"/>
  <c r="G771" i="5"/>
  <c r="R772" i="5"/>
  <c r="F772" i="5"/>
  <c r="G772" i="5"/>
  <c r="J772" i="5"/>
  <c r="I772" i="5"/>
  <c r="H772" i="5"/>
  <c r="X772" i="5"/>
  <c r="H773" i="5"/>
  <c r="R773" i="5"/>
  <c r="F773" i="5"/>
  <c r="X773" i="5"/>
  <c r="G773" i="5"/>
  <c r="I773" i="5"/>
  <c r="J773" i="5"/>
  <c r="X774" i="5"/>
  <c r="J774" i="5"/>
  <c r="R774" i="5"/>
  <c r="H774" i="5"/>
  <c r="G774" i="5"/>
  <c r="F774" i="5"/>
  <c r="I774" i="5"/>
  <c r="F775" i="5"/>
  <c r="G775" i="5"/>
  <c r="H775" i="5"/>
  <c r="R775" i="5"/>
  <c r="I775" i="5"/>
  <c r="J775" i="5"/>
  <c r="X775" i="5"/>
  <c r="F776" i="5"/>
  <c r="J776" i="5"/>
  <c r="X776" i="5"/>
  <c r="R776" i="5"/>
  <c r="I776" i="5"/>
  <c r="G776" i="5"/>
  <c r="H776" i="5"/>
  <c r="F777" i="5"/>
  <c r="G777" i="5"/>
  <c r="J777" i="5"/>
  <c r="H777" i="5"/>
  <c r="I777" i="5"/>
  <c r="X777" i="5"/>
  <c r="R777" i="5"/>
  <c r="I778" i="5"/>
  <c r="J778" i="5"/>
  <c r="X778" i="5"/>
  <c r="F778" i="5"/>
  <c r="G778" i="5"/>
  <c r="H778" i="5"/>
  <c r="R778" i="5"/>
  <c r="H779" i="5"/>
  <c r="F779" i="5"/>
  <c r="X779" i="5"/>
  <c r="I779" i="5"/>
  <c r="J779" i="5"/>
  <c r="R779" i="5"/>
  <c r="G779" i="5"/>
  <c r="I780" i="5"/>
  <c r="R780" i="5"/>
  <c r="J780" i="5"/>
  <c r="X780" i="5"/>
  <c r="F780" i="5"/>
  <c r="G780" i="5"/>
  <c r="H780" i="5"/>
  <c r="G781" i="5"/>
  <c r="H781" i="5"/>
  <c r="R781" i="5"/>
  <c r="X781" i="5"/>
  <c r="F781" i="5"/>
  <c r="J781" i="5"/>
  <c r="I781" i="5"/>
  <c r="G782" i="5"/>
  <c r="X782" i="5"/>
  <c r="H782" i="5"/>
  <c r="R782" i="5"/>
  <c r="I782" i="5"/>
  <c r="J782" i="5"/>
  <c r="F782" i="5"/>
  <c r="R783" i="5"/>
  <c r="I783" i="5"/>
  <c r="H783" i="5"/>
  <c r="J783" i="5"/>
  <c r="F783" i="5"/>
  <c r="G783" i="5"/>
  <c r="X783" i="5"/>
  <c r="J784" i="5"/>
  <c r="G784" i="5"/>
  <c r="X784" i="5"/>
  <c r="R784" i="5"/>
  <c r="F784" i="5"/>
  <c r="I784" i="5"/>
  <c r="H784" i="5"/>
  <c r="F785" i="5"/>
  <c r="H785" i="5"/>
  <c r="I785" i="5"/>
  <c r="X785" i="5"/>
  <c r="J785" i="5"/>
  <c r="R785" i="5"/>
  <c r="G785" i="5"/>
  <c r="F786" i="5"/>
  <c r="G786" i="5"/>
  <c r="H786" i="5"/>
  <c r="X786" i="5"/>
  <c r="I786" i="5"/>
  <c r="R786" i="5"/>
  <c r="J786" i="5"/>
  <c r="F787" i="5"/>
  <c r="J787" i="5"/>
  <c r="X787" i="5"/>
  <c r="G787" i="5"/>
  <c r="R787" i="5"/>
  <c r="I787" i="5"/>
  <c r="H787" i="5"/>
  <c r="F788" i="5"/>
  <c r="H788" i="5"/>
  <c r="J788" i="5"/>
  <c r="G788" i="5"/>
  <c r="I788" i="5"/>
  <c r="X788" i="5"/>
  <c r="R788" i="5"/>
  <c r="G789" i="5"/>
  <c r="J789" i="5"/>
  <c r="H789" i="5"/>
  <c r="R789" i="5"/>
  <c r="X789" i="5"/>
  <c r="I789" i="5"/>
  <c r="F789" i="5"/>
  <c r="H790" i="5"/>
  <c r="R790" i="5"/>
  <c r="X790" i="5"/>
  <c r="G790" i="5"/>
  <c r="F790" i="5"/>
  <c r="I790" i="5"/>
  <c r="J790" i="5"/>
  <c r="X791" i="5"/>
  <c r="I791" i="5"/>
  <c r="F791" i="5"/>
  <c r="J791" i="5"/>
  <c r="H791" i="5"/>
  <c r="R791" i="5"/>
  <c r="G791" i="5"/>
  <c r="F792" i="5"/>
  <c r="G792" i="5"/>
  <c r="R792" i="5"/>
  <c r="X792" i="5"/>
  <c r="H792" i="5"/>
  <c r="I792" i="5"/>
  <c r="J792" i="5"/>
  <c r="G793" i="5"/>
  <c r="X793" i="5"/>
  <c r="J793" i="5"/>
  <c r="F793" i="5"/>
  <c r="H793" i="5"/>
  <c r="I793" i="5"/>
  <c r="R793" i="5"/>
  <c r="R794" i="5"/>
  <c r="X794" i="5"/>
  <c r="F794" i="5"/>
  <c r="H794" i="5"/>
  <c r="G794" i="5"/>
  <c r="J794" i="5"/>
  <c r="I794" i="5"/>
  <c r="R795" i="5"/>
  <c r="H795" i="5"/>
  <c r="G795" i="5"/>
  <c r="X795" i="5"/>
  <c r="F795" i="5"/>
  <c r="J795" i="5"/>
  <c r="I795" i="5"/>
  <c r="I796" i="5"/>
  <c r="G796" i="5"/>
  <c r="H796" i="5"/>
  <c r="X796" i="5"/>
  <c r="R796" i="5"/>
  <c r="F796" i="5"/>
  <c r="J796" i="5"/>
  <c r="I797" i="5"/>
  <c r="X797" i="5"/>
  <c r="J797" i="5"/>
  <c r="R797" i="5"/>
  <c r="G797" i="5"/>
  <c r="H797" i="5"/>
  <c r="F797" i="5"/>
  <c r="I798" i="5"/>
  <c r="H798" i="5"/>
  <c r="G798" i="5"/>
  <c r="X798" i="5"/>
  <c r="R798" i="5"/>
  <c r="J798" i="5"/>
  <c r="F798" i="5"/>
  <c r="H799" i="5"/>
  <c r="X799" i="5"/>
  <c r="F799" i="5"/>
  <c r="J799" i="5"/>
  <c r="I799" i="5"/>
  <c r="G799" i="5"/>
  <c r="R799" i="5"/>
  <c r="X800" i="5"/>
  <c r="G800" i="5"/>
  <c r="H800" i="5"/>
  <c r="F800" i="5"/>
  <c r="I800" i="5"/>
  <c r="R800" i="5"/>
  <c r="J800" i="5"/>
  <c r="I801" i="5"/>
  <c r="R801" i="5"/>
  <c r="X801" i="5"/>
  <c r="F801" i="5"/>
  <c r="J801" i="5"/>
  <c r="G801" i="5"/>
  <c r="H801" i="5"/>
  <c r="J802" i="5"/>
  <c r="X802" i="5"/>
  <c r="I802" i="5"/>
  <c r="H802" i="5"/>
  <c r="G802" i="5"/>
  <c r="R802" i="5"/>
  <c r="F802" i="5"/>
  <c r="H803" i="5"/>
  <c r="R803" i="5"/>
  <c r="G803" i="5"/>
  <c r="X803" i="5"/>
  <c r="J803" i="5"/>
  <c r="I803" i="5"/>
  <c r="F803" i="5"/>
  <c r="X804" i="5"/>
  <c r="R804" i="5"/>
  <c r="I804" i="5"/>
  <c r="J804" i="5"/>
  <c r="G804" i="5"/>
  <c r="F804" i="5"/>
  <c r="H804" i="5"/>
  <c r="X805" i="5"/>
  <c r="H805" i="5"/>
  <c r="R805" i="5"/>
  <c r="I805" i="5"/>
  <c r="G805" i="5"/>
  <c r="F805" i="5"/>
  <c r="J805" i="5"/>
  <c r="F806" i="5"/>
  <c r="I806" i="5"/>
  <c r="H806" i="5"/>
  <c r="X806" i="5"/>
  <c r="J806" i="5"/>
  <c r="G806" i="5"/>
  <c r="R806" i="5"/>
  <c r="R807" i="5"/>
  <c r="F807" i="5"/>
  <c r="I807" i="5"/>
  <c r="H807" i="5"/>
  <c r="X807" i="5"/>
  <c r="J807" i="5"/>
  <c r="G807" i="5"/>
  <c r="I808" i="5"/>
  <c r="R808" i="5"/>
  <c r="J808" i="5"/>
  <c r="F808" i="5"/>
  <c r="H808" i="5"/>
  <c r="G808" i="5"/>
  <c r="X808" i="5"/>
  <c r="I810" i="5"/>
  <c r="X810" i="5"/>
  <c r="F810" i="5"/>
  <c r="G810" i="5"/>
  <c r="H810" i="5"/>
  <c r="R810" i="5"/>
  <c r="J810" i="5"/>
  <c r="G811" i="5"/>
  <c r="H811" i="5"/>
  <c r="F811" i="5"/>
  <c r="J811" i="5"/>
  <c r="X811" i="5"/>
  <c r="I811" i="5"/>
  <c r="R811" i="5"/>
  <c r="R812" i="5"/>
  <c r="I812" i="5"/>
  <c r="X812" i="5"/>
  <c r="H812" i="5"/>
  <c r="J812" i="5"/>
  <c r="G812" i="5"/>
  <c r="F812" i="5"/>
  <c r="J813" i="5"/>
  <c r="I813" i="5"/>
  <c r="F813" i="5"/>
  <c r="H813" i="5"/>
  <c r="R813" i="5"/>
  <c r="G813" i="5"/>
  <c r="X813" i="5"/>
  <c r="H815" i="5"/>
  <c r="F815" i="5"/>
  <c r="I815" i="5"/>
  <c r="J815" i="5"/>
  <c r="G815" i="5"/>
  <c r="R815" i="5"/>
  <c r="X815" i="5"/>
  <c r="H816" i="5"/>
  <c r="F816" i="5"/>
  <c r="I816" i="5"/>
  <c r="G816" i="5"/>
  <c r="J816" i="5"/>
  <c r="R816" i="5"/>
  <c r="X816" i="5"/>
  <c r="F817" i="5"/>
  <c r="X817" i="5"/>
  <c r="I817" i="5"/>
  <c r="H817" i="5"/>
  <c r="G817" i="5"/>
  <c r="J817" i="5"/>
  <c r="R817" i="5"/>
  <c r="I818" i="5"/>
  <c r="R818" i="5"/>
  <c r="G818" i="5"/>
  <c r="J818" i="5"/>
  <c r="X818" i="5"/>
  <c r="F818" i="5"/>
  <c r="H818" i="5"/>
  <c r="X819" i="5"/>
  <c r="I819" i="5"/>
  <c r="J819" i="5"/>
  <c r="G819" i="5"/>
  <c r="H819" i="5"/>
  <c r="F819" i="5"/>
  <c r="R819" i="5"/>
  <c r="H820" i="5"/>
  <c r="X820" i="5"/>
  <c r="R820" i="5"/>
  <c r="F820" i="5"/>
  <c r="J820" i="5"/>
  <c r="I820" i="5"/>
  <c r="G820" i="5"/>
  <c r="I821" i="5"/>
  <c r="F821" i="5"/>
  <c r="G821" i="5"/>
  <c r="R821" i="5"/>
  <c r="H821" i="5"/>
  <c r="X821" i="5"/>
  <c r="J821" i="5"/>
  <c r="I822" i="5"/>
  <c r="F822" i="5"/>
  <c r="X822" i="5"/>
  <c r="J822" i="5"/>
  <c r="R822" i="5"/>
  <c r="H822" i="5"/>
  <c r="G822" i="5"/>
  <c r="F823" i="5"/>
  <c r="I823" i="5"/>
  <c r="R823" i="5"/>
  <c r="J823" i="5"/>
  <c r="H823" i="5"/>
  <c r="G823" i="5"/>
  <c r="X823" i="5"/>
  <c r="X824" i="5"/>
  <c r="F824" i="5"/>
  <c r="J824" i="5"/>
  <c r="H824" i="5"/>
  <c r="I824" i="5"/>
  <c r="R824" i="5"/>
  <c r="G824" i="5"/>
  <c r="I825" i="5"/>
  <c r="G825" i="5"/>
  <c r="H825" i="5"/>
  <c r="J825" i="5"/>
  <c r="X825" i="5"/>
  <c r="R825" i="5"/>
  <c r="F825" i="5"/>
  <c r="X826" i="5"/>
  <c r="F826" i="5"/>
  <c r="J826" i="5"/>
  <c r="H826" i="5"/>
  <c r="I826" i="5"/>
  <c r="G826" i="5"/>
  <c r="R826" i="5"/>
  <c r="F827" i="5"/>
  <c r="I827" i="5"/>
  <c r="H827" i="5"/>
  <c r="X827" i="5"/>
  <c r="J827" i="5"/>
  <c r="R827" i="5"/>
  <c r="G827" i="5"/>
  <c r="F828" i="5"/>
  <c r="H828" i="5"/>
  <c r="I828" i="5"/>
  <c r="G828" i="5"/>
  <c r="R828" i="5"/>
  <c r="J828" i="5"/>
  <c r="X828" i="5"/>
  <c r="J829" i="5"/>
  <c r="G829" i="5"/>
  <c r="X829" i="5"/>
  <c r="R829" i="5"/>
  <c r="F829" i="5"/>
  <c r="I829" i="5"/>
  <c r="H829" i="5"/>
  <c r="G830" i="5"/>
  <c r="I830" i="5"/>
  <c r="J830" i="5"/>
  <c r="X830" i="5"/>
  <c r="R830" i="5"/>
  <c r="F830" i="5"/>
  <c r="H830" i="5"/>
  <c r="J831" i="5"/>
  <c r="F831" i="5"/>
  <c r="I831" i="5"/>
  <c r="H831" i="5"/>
  <c r="G831" i="5"/>
  <c r="X831" i="5"/>
  <c r="R831" i="5"/>
  <c r="X832" i="5"/>
  <c r="F832" i="5"/>
  <c r="J832" i="5"/>
  <c r="I832" i="5"/>
  <c r="G832" i="5"/>
  <c r="H832" i="5"/>
  <c r="R832" i="5"/>
  <c r="F833" i="5"/>
  <c r="R833" i="5"/>
  <c r="X833" i="5"/>
  <c r="H833" i="5"/>
  <c r="I833" i="5"/>
  <c r="J833" i="5"/>
  <c r="G833" i="5"/>
  <c r="X834" i="5"/>
  <c r="J834" i="5"/>
  <c r="G834" i="5"/>
  <c r="F834" i="5"/>
  <c r="R834" i="5"/>
  <c r="H834" i="5"/>
  <c r="I834" i="5"/>
  <c r="F835" i="5"/>
  <c r="G835" i="5"/>
  <c r="H835" i="5"/>
  <c r="R835" i="5"/>
  <c r="J835" i="5"/>
  <c r="X835" i="5"/>
  <c r="I835" i="5"/>
  <c r="F836" i="5"/>
  <c r="G836" i="5"/>
  <c r="I836" i="5"/>
  <c r="J836" i="5"/>
  <c r="H836" i="5"/>
  <c r="R836" i="5"/>
  <c r="X836" i="5"/>
  <c r="I837" i="5"/>
  <c r="X837" i="5"/>
  <c r="H837" i="5"/>
  <c r="G837" i="5"/>
  <c r="R837" i="5"/>
  <c r="J837" i="5"/>
  <c r="F837" i="5"/>
  <c r="X838" i="5"/>
  <c r="I838" i="5"/>
  <c r="F838" i="5"/>
  <c r="R838" i="5"/>
  <c r="H838" i="5"/>
  <c r="J838" i="5"/>
  <c r="G838" i="5"/>
  <c r="F839" i="5"/>
  <c r="J839" i="5"/>
  <c r="H839" i="5"/>
  <c r="G839" i="5"/>
  <c r="R839" i="5"/>
  <c r="X839" i="5"/>
  <c r="I839" i="5"/>
  <c r="R840" i="5"/>
  <c r="X840" i="5"/>
  <c r="F840" i="5"/>
  <c r="J840" i="5"/>
  <c r="H840" i="5"/>
  <c r="I840" i="5"/>
  <c r="G840" i="5"/>
  <c r="X842" i="5"/>
  <c r="R842" i="5"/>
  <c r="F842" i="5"/>
  <c r="I842" i="5"/>
  <c r="G842" i="5"/>
  <c r="H842" i="5"/>
  <c r="J842" i="5"/>
  <c r="X843" i="5"/>
  <c r="R843" i="5"/>
  <c r="H843" i="5"/>
  <c r="I843" i="5"/>
  <c r="F843" i="5"/>
  <c r="J843" i="5"/>
  <c r="G843" i="5"/>
  <c r="F844" i="5"/>
  <c r="J844" i="5"/>
  <c r="G844" i="5"/>
  <c r="R844" i="5"/>
  <c r="H844" i="5"/>
  <c r="I844" i="5"/>
  <c r="X844" i="5"/>
  <c r="G845" i="5"/>
  <c r="R845" i="5"/>
  <c r="X845" i="5"/>
  <c r="J845" i="5"/>
  <c r="F845" i="5"/>
  <c r="I845" i="5"/>
  <c r="H845" i="5"/>
  <c r="G846" i="5"/>
  <c r="X846" i="5"/>
  <c r="J846" i="5"/>
  <c r="I846" i="5"/>
  <c r="F846" i="5"/>
  <c r="R846" i="5"/>
  <c r="H846" i="5"/>
  <c r="J847" i="5"/>
  <c r="G847" i="5"/>
  <c r="R847" i="5"/>
  <c r="F847" i="5"/>
  <c r="X847" i="5"/>
  <c r="I847" i="5"/>
  <c r="H847" i="5"/>
  <c r="X848" i="5"/>
  <c r="J848" i="5"/>
  <c r="F848" i="5"/>
  <c r="G848" i="5"/>
  <c r="R848" i="5"/>
  <c r="H848" i="5"/>
  <c r="I848" i="5"/>
  <c r="H850" i="5"/>
  <c r="F850" i="5"/>
  <c r="X850" i="5"/>
  <c r="J850" i="5"/>
  <c r="I850" i="5"/>
  <c r="R850" i="5"/>
  <c r="G850" i="5"/>
  <c r="H851" i="5"/>
  <c r="J851" i="5"/>
  <c r="X851" i="5"/>
  <c r="I851" i="5"/>
  <c r="F851" i="5"/>
  <c r="G851" i="5"/>
  <c r="R851" i="5"/>
  <c r="F852" i="5"/>
  <c r="H852" i="5"/>
  <c r="G852" i="5"/>
  <c r="X852" i="5"/>
  <c r="J852" i="5"/>
  <c r="I852" i="5"/>
  <c r="R852" i="5"/>
  <c r="R853" i="5"/>
  <c r="F853" i="5"/>
  <c r="G853" i="5"/>
  <c r="X853" i="5"/>
  <c r="H853" i="5"/>
  <c r="J853" i="5"/>
  <c r="I853" i="5"/>
  <c r="R854" i="5"/>
  <c r="J854" i="5"/>
  <c r="X854" i="5"/>
  <c r="F854" i="5"/>
  <c r="G854" i="5"/>
  <c r="H854" i="5"/>
  <c r="I854" i="5"/>
  <c r="I855" i="5"/>
  <c r="H855" i="5"/>
  <c r="G855" i="5"/>
  <c r="J855" i="5"/>
  <c r="F855" i="5"/>
  <c r="R855" i="5"/>
  <c r="X855" i="5"/>
  <c r="G856" i="5"/>
  <c r="R856" i="5"/>
  <c r="I856" i="5"/>
  <c r="J856" i="5"/>
  <c r="X856" i="5"/>
  <c r="H856" i="5"/>
  <c r="F856" i="5"/>
  <c r="R858" i="5"/>
  <c r="J858" i="5"/>
  <c r="H858" i="5"/>
  <c r="F858" i="5"/>
  <c r="X858" i="5"/>
  <c r="I858" i="5"/>
  <c r="G858" i="5"/>
  <c r="I859" i="5"/>
  <c r="X859" i="5"/>
  <c r="G859" i="5"/>
  <c r="H859" i="5"/>
  <c r="R859" i="5"/>
  <c r="F859" i="5"/>
  <c r="J859" i="5"/>
  <c r="I860" i="5"/>
  <c r="R860" i="5"/>
  <c r="X860" i="5"/>
  <c r="H860" i="5"/>
  <c r="G860" i="5"/>
  <c r="F860" i="5"/>
  <c r="J860" i="5"/>
  <c r="R861" i="5"/>
  <c r="F861" i="5"/>
  <c r="I861" i="5"/>
  <c r="G861" i="5"/>
  <c r="J861" i="5"/>
  <c r="H861" i="5"/>
  <c r="X861" i="5"/>
  <c r="R862" i="5"/>
  <c r="F862" i="5"/>
  <c r="I862" i="5"/>
  <c r="J862" i="5"/>
  <c r="G862" i="5"/>
  <c r="X862" i="5"/>
  <c r="H862" i="5"/>
  <c r="J863" i="5"/>
  <c r="H863" i="5"/>
  <c r="X863" i="5"/>
  <c r="R863" i="5"/>
  <c r="F863" i="5"/>
  <c r="I863" i="5"/>
  <c r="G863" i="5"/>
  <c r="J864" i="5"/>
  <c r="H864" i="5"/>
  <c r="F864" i="5"/>
  <c r="G864" i="5"/>
  <c r="X864" i="5"/>
  <c r="R864" i="5"/>
  <c r="I864" i="5"/>
  <c r="R866" i="5"/>
  <c r="F866" i="5"/>
  <c r="G866" i="5"/>
  <c r="X866" i="5"/>
  <c r="I866" i="5"/>
  <c r="H866" i="5"/>
  <c r="J866" i="5"/>
  <c r="I867" i="5"/>
  <c r="G867" i="5"/>
  <c r="R867" i="5"/>
  <c r="X867" i="5"/>
  <c r="F867" i="5"/>
  <c r="J867" i="5"/>
  <c r="H867" i="5"/>
  <c r="X868" i="5"/>
  <c r="F868" i="5"/>
  <c r="G868" i="5"/>
  <c r="R868" i="5"/>
  <c r="J868" i="5"/>
  <c r="I868" i="5"/>
  <c r="H868" i="5"/>
  <c r="J869" i="5"/>
  <c r="X869" i="5"/>
  <c r="F869" i="5"/>
  <c r="I869" i="5"/>
  <c r="R869" i="5"/>
  <c r="H869" i="5"/>
  <c r="G869" i="5"/>
  <c r="J870" i="5"/>
  <c r="F870" i="5"/>
  <c r="G870" i="5"/>
  <c r="H870" i="5"/>
  <c r="I870" i="5"/>
  <c r="X870" i="5"/>
  <c r="R870" i="5"/>
  <c r="I871" i="5"/>
  <c r="J871" i="5"/>
  <c r="F871" i="5"/>
  <c r="X871" i="5"/>
  <c r="R871" i="5"/>
  <c r="H871" i="5"/>
  <c r="G871" i="5"/>
  <c r="F872" i="5"/>
  <c r="I872" i="5"/>
  <c r="X872" i="5"/>
  <c r="H872" i="5"/>
  <c r="J872" i="5"/>
  <c r="R872" i="5"/>
  <c r="G872" i="5"/>
  <c r="G873" i="5"/>
  <c r="H873" i="5"/>
  <c r="I873" i="5"/>
  <c r="R873" i="5"/>
  <c r="F873" i="5"/>
  <c r="J873" i="5"/>
  <c r="X873" i="5"/>
  <c r="G874" i="5"/>
  <c r="H874" i="5"/>
  <c r="J874" i="5"/>
  <c r="R874" i="5"/>
  <c r="F874" i="5"/>
  <c r="X874" i="5"/>
  <c r="I874" i="5"/>
  <c r="G875" i="5"/>
  <c r="R875" i="5"/>
  <c r="I875" i="5"/>
  <c r="J875" i="5"/>
  <c r="F875" i="5"/>
  <c r="H875" i="5"/>
  <c r="X875" i="5"/>
  <c r="X876" i="5"/>
  <c r="R876" i="5"/>
  <c r="J876" i="5"/>
  <c r="I876" i="5"/>
  <c r="H876" i="5"/>
  <c r="F876" i="5"/>
  <c r="G876" i="5"/>
  <c r="J877" i="5"/>
  <c r="R877" i="5"/>
  <c r="I877" i="5"/>
  <c r="F877" i="5"/>
  <c r="G877" i="5"/>
  <c r="X877" i="5"/>
  <c r="H877" i="5"/>
  <c r="J878" i="5"/>
  <c r="X878" i="5"/>
  <c r="F878" i="5"/>
  <c r="I878" i="5"/>
  <c r="G878" i="5"/>
  <c r="R878" i="5"/>
  <c r="H878" i="5"/>
  <c r="G879" i="5"/>
  <c r="R879" i="5"/>
  <c r="H879" i="5"/>
  <c r="F879" i="5"/>
  <c r="X879" i="5"/>
  <c r="J879" i="5"/>
  <c r="I879" i="5"/>
  <c r="G880" i="5"/>
  <c r="H880" i="5"/>
  <c r="F880" i="5"/>
  <c r="X880" i="5"/>
  <c r="R880" i="5"/>
  <c r="I880" i="5"/>
  <c r="J880" i="5"/>
  <c r="J881" i="5"/>
  <c r="I881" i="5"/>
  <c r="F881" i="5"/>
  <c r="H881" i="5"/>
  <c r="X881" i="5"/>
  <c r="G881" i="5"/>
  <c r="R881" i="5"/>
  <c r="X882" i="5"/>
  <c r="H882" i="5"/>
  <c r="J882" i="5"/>
  <c r="I882" i="5"/>
  <c r="R882" i="5"/>
  <c r="F882" i="5"/>
  <c r="G882" i="5"/>
  <c r="J883" i="5"/>
  <c r="I883" i="5"/>
  <c r="G883" i="5"/>
  <c r="H883" i="5"/>
  <c r="R883" i="5"/>
  <c r="F883" i="5"/>
  <c r="X883" i="5"/>
  <c r="X884" i="5"/>
  <c r="G884" i="5"/>
  <c r="R884" i="5"/>
  <c r="J884" i="5"/>
  <c r="I884" i="5"/>
  <c r="H884" i="5"/>
  <c r="F884" i="5"/>
  <c r="J885" i="5"/>
  <c r="F885" i="5"/>
  <c r="X885" i="5"/>
  <c r="R885" i="5"/>
  <c r="G885" i="5"/>
  <c r="H885" i="5"/>
  <c r="I885" i="5"/>
  <c r="I886" i="5"/>
  <c r="F886" i="5"/>
  <c r="R886" i="5"/>
  <c r="J886" i="5"/>
  <c r="H886" i="5"/>
  <c r="G886" i="5"/>
  <c r="X886" i="5"/>
  <c r="J887" i="5"/>
  <c r="H887" i="5"/>
  <c r="F887" i="5"/>
  <c r="R887" i="5"/>
  <c r="I887" i="5"/>
  <c r="G887" i="5"/>
  <c r="X887" i="5"/>
  <c r="I888" i="5"/>
  <c r="H888" i="5"/>
  <c r="F888" i="5"/>
  <c r="G888" i="5"/>
  <c r="J888" i="5"/>
  <c r="R888" i="5"/>
  <c r="X888" i="5"/>
  <c r="G889" i="5"/>
  <c r="H889" i="5"/>
  <c r="R889" i="5"/>
  <c r="X889" i="5"/>
  <c r="F889" i="5"/>
  <c r="I889" i="5"/>
  <c r="J889" i="5"/>
  <c r="I890" i="5"/>
  <c r="G890" i="5"/>
  <c r="J890" i="5"/>
  <c r="R890" i="5"/>
  <c r="X890" i="5"/>
  <c r="H890" i="5"/>
  <c r="F890" i="5"/>
  <c r="J891" i="5"/>
  <c r="X891" i="5"/>
  <c r="G891" i="5"/>
  <c r="I891" i="5"/>
  <c r="F891" i="5"/>
  <c r="R891" i="5"/>
  <c r="H891" i="5"/>
  <c r="H892" i="5"/>
  <c r="J892" i="5"/>
  <c r="F892" i="5"/>
  <c r="R892" i="5"/>
  <c r="G892" i="5"/>
  <c r="I892" i="5"/>
  <c r="X892" i="5"/>
  <c r="I893" i="5"/>
  <c r="R893" i="5"/>
  <c r="F893" i="5"/>
  <c r="J893" i="5"/>
  <c r="X893" i="5"/>
  <c r="G893" i="5"/>
  <c r="H893" i="5"/>
  <c r="R895" i="5"/>
  <c r="H895" i="5"/>
  <c r="G895" i="5"/>
  <c r="X895" i="5"/>
  <c r="J895" i="5"/>
  <c r="F895" i="5"/>
  <c r="I895" i="5"/>
  <c r="R896" i="5"/>
  <c r="G896" i="5"/>
  <c r="I896" i="5"/>
  <c r="F896" i="5"/>
  <c r="H896" i="5"/>
  <c r="J896" i="5"/>
  <c r="X896" i="5"/>
  <c r="X897" i="5"/>
  <c r="R897" i="5"/>
  <c r="J897" i="5"/>
  <c r="I897" i="5"/>
  <c r="H897" i="5"/>
  <c r="F897" i="5"/>
  <c r="G897" i="5"/>
  <c r="H898" i="5"/>
  <c r="R898" i="5"/>
  <c r="J898" i="5"/>
  <c r="G898" i="5"/>
  <c r="I898" i="5"/>
  <c r="X898" i="5"/>
  <c r="F898" i="5"/>
  <c r="H899" i="5"/>
  <c r="J899" i="5"/>
  <c r="X899" i="5"/>
  <c r="R899" i="5"/>
  <c r="G899" i="5"/>
  <c r="I899" i="5"/>
  <c r="F899" i="5"/>
  <c r="F900" i="5"/>
  <c r="J900" i="5"/>
  <c r="I900" i="5"/>
  <c r="G900" i="5"/>
  <c r="H900" i="5"/>
  <c r="R900" i="5"/>
  <c r="X900" i="5"/>
  <c r="R901" i="5"/>
  <c r="X901" i="5"/>
  <c r="J901" i="5"/>
  <c r="F901" i="5"/>
  <c r="I901" i="5"/>
  <c r="G901" i="5"/>
  <c r="H901" i="5"/>
  <c r="I903" i="5"/>
  <c r="H903" i="5"/>
  <c r="F903" i="5"/>
  <c r="R903" i="5"/>
  <c r="X903" i="5"/>
  <c r="G903" i="5"/>
  <c r="J903" i="5"/>
  <c r="R904" i="5"/>
  <c r="G904" i="5"/>
  <c r="J904" i="5"/>
  <c r="X904" i="5"/>
  <c r="F904" i="5"/>
  <c r="I904" i="5"/>
  <c r="H904" i="5"/>
  <c r="I905" i="5"/>
  <c r="G905" i="5"/>
  <c r="J905" i="5"/>
  <c r="R905" i="5"/>
  <c r="X905" i="5"/>
  <c r="F905" i="5"/>
  <c r="H905" i="5"/>
  <c r="F906" i="5"/>
  <c r="J906" i="5"/>
  <c r="R906" i="5"/>
  <c r="I906" i="5"/>
  <c r="H906" i="5"/>
  <c r="G906" i="5"/>
  <c r="X906" i="5"/>
  <c r="G907" i="5"/>
  <c r="R907" i="5"/>
  <c r="I907" i="5"/>
  <c r="H907" i="5"/>
  <c r="X907" i="5"/>
  <c r="F907" i="5"/>
  <c r="J907" i="5"/>
  <c r="I908" i="5"/>
  <c r="J908" i="5"/>
  <c r="R908" i="5"/>
  <c r="F908" i="5"/>
  <c r="G908" i="5"/>
  <c r="H908" i="5"/>
  <c r="X908" i="5"/>
  <c r="I909" i="5"/>
  <c r="R909" i="5"/>
  <c r="H909" i="5"/>
  <c r="G909" i="5"/>
  <c r="J909" i="5"/>
  <c r="X909" i="5"/>
  <c r="F909" i="5"/>
  <c r="X910" i="5"/>
  <c r="F910" i="5"/>
  <c r="G910" i="5"/>
  <c r="I910" i="5"/>
  <c r="R910" i="5"/>
  <c r="H910" i="5"/>
  <c r="J910" i="5"/>
  <c r="I911" i="5"/>
  <c r="X911" i="5"/>
  <c r="H911" i="5"/>
  <c r="R911" i="5"/>
  <c r="J911" i="5"/>
  <c r="G911" i="5"/>
  <c r="F911" i="5"/>
  <c r="I912" i="5"/>
  <c r="H912" i="5"/>
  <c r="G912" i="5"/>
  <c r="F912" i="5"/>
  <c r="R912" i="5"/>
  <c r="J912" i="5"/>
  <c r="X912" i="5"/>
  <c r="I913" i="5"/>
  <c r="J913" i="5"/>
  <c r="G913" i="5"/>
  <c r="F913" i="5"/>
  <c r="X913" i="5"/>
  <c r="R913" i="5"/>
  <c r="H913" i="5"/>
  <c r="R914" i="5"/>
  <c r="G914" i="5"/>
  <c r="F914" i="5"/>
  <c r="J914" i="5"/>
  <c r="H914" i="5"/>
  <c r="I914" i="5"/>
  <c r="X914" i="5"/>
  <c r="F915" i="5"/>
  <c r="H915" i="5"/>
  <c r="X915" i="5"/>
  <c r="R915" i="5"/>
  <c r="J915" i="5"/>
  <c r="I915" i="5"/>
  <c r="G915" i="5"/>
  <c r="J916" i="5"/>
  <c r="G916" i="5"/>
  <c r="H916" i="5"/>
  <c r="I916" i="5"/>
  <c r="X916" i="5"/>
  <c r="F916" i="5"/>
  <c r="R916" i="5"/>
  <c r="G917" i="5"/>
  <c r="X917" i="5"/>
  <c r="H917" i="5"/>
  <c r="J917" i="5"/>
  <c r="I917" i="5"/>
  <c r="R917" i="5"/>
  <c r="F917" i="5"/>
  <c r="R919" i="5"/>
  <c r="J919" i="5"/>
  <c r="H919" i="5"/>
  <c r="G919" i="5"/>
  <c r="F919" i="5"/>
  <c r="I919" i="5"/>
  <c r="X919" i="5"/>
  <c r="G920" i="5"/>
  <c r="I920" i="5"/>
  <c r="F920" i="5"/>
  <c r="J920" i="5"/>
  <c r="H920" i="5"/>
  <c r="R920" i="5"/>
  <c r="X920" i="5"/>
  <c r="I921" i="5"/>
  <c r="H921" i="5"/>
  <c r="J921" i="5"/>
  <c r="X921" i="5"/>
  <c r="G921" i="5"/>
  <c r="F921" i="5"/>
  <c r="R921" i="5"/>
  <c r="J922" i="5"/>
  <c r="G922" i="5"/>
  <c r="F922" i="5"/>
  <c r="I922" i="5"/>
  <c r="R922" i="5"/>
  <c r="H922" i="5"/>
  <c r="X922" i="5"/>
  <c r="F923" i="5"/>
  <c r="R923" i="5"/>
  <c r="J923" i="5"/>
  <c r="X923" i="5"/>
  <c r="G923" i="5"/>
  <c r="H923" i="5"/>
  <c r="I923" i="5"/>
  <c r="G924" i="5"/>
  <c r="F924" i="5"/>
  <c r="X924" i="5"/>
  <c r="J924" i="5"/>
  <c r="I924" i="5"/>
  <c r="R924" i="5"/>
  <c r="H924" i="5"/>
  <c r="G925" i="5"/>
  <c r="X925" i="5"/>
  <c r="F925" i="5"/>
  <c r="I925" i="5"/>
  <c r="R925" i="5"/>
  <c r="H925" i="5"/>
  <c r="J925" i="5"/>
  <c r="J927" i="5"/>
  <c r="F927" i="5"/>
  <c r="X927" i="5"/>
  <c r="G927" i="5"/>
  <c r="R927" i="5"/>
  <c r="I927" i="5"/>
  <c r="H927" i="5"/>
  <c r="H928" i="5"/>
  <c r="X928" i="5"/>
  <c r="G928" i="5"/>
  <c r="F928" i="5"/>
  <c r="R928" i="5"/>
  <c r="J928" i="5"/>
  <c r="I928" i="5"/>
  <c r="J929" i="5"/>
  <c r="G929" i="5"/>
  <c r="R929" i="5"/>
  <c r="I929" i="5"/>
  <c r="F929" i="5"/>
  <c r="X929" i="5"/>
  <c r="H929" i="5"/>
  <c r="R930" i="5"/>
  <c r="H930" i="5"/>
  <c r="X930" i="5"/>
  <c r="I930" i="5"/>
  <c r="J930" i="5"/>
  <c r="G930" i="5"/>
  <c r="F930" i="5"/>
  <c r="J931" i="5"/>
  <c r="G931" i="5"/>
  <c r="I931" i="5"/>
  <c r="F931" i="5"/>
  <c r="X931" i="5"/>
  <c r="H931" i="5"/>
  <c r="R931" i="5"/>
  <c r="X932" i="5"/>
  <c r="R932" i="5"/>
  <c r="H932" i="5"/>
  <c r="J932" i="5"/>
  <c r="G932" i="5"/>
  <c r="I932" i="5"/>
  <c r="F932" i="5"/>
  <c r="X933" i="5"/>
  <c r="F933" i="5"/>
  <c r="R933" i="5"/>
  <c r="H933" i="5"/>
  <c r="J933" i="5"/>
  <c r="G933" i="5"/>
  <c r="I933" i="5"/>
  <c r="R934" i="5"/>
  <c r="F934" i="5"/>
  <c r="J934" i="5"/>
  <c r="X934" i="5"/>
  <c r="G934" i="5"/>
  <c r="H934" i="5"/>
  <c r="I934" i="5"/>
  <c r="J935" i="5"/>
  <c r="F935" i="5"/>
  <c r="X935" i="5"/>
  <c r="H935" i="5"/>
  <c r="G935" i="5"/>
  <c r="R935" i="5"/>
  <c r="I935" i="5"/>
  <c r="I936" i="5"/>
  <c r="G936" i="5"/>
  <c r="J936" i="5"/>
  <c r="F936" i="5"/>
  <c r="R936" i="5"/>
  <c r="X936" i="5"/>
  <c r="H936" i="5"/>
  <c r="F937" i="5"/>
  <c r="H937" i="5"/>
  <c r="X937" i="5"/>
  <c r="R937" i="5"/>
  <c r="I937" i="5"/>
  <c r="J937" i="5"/>
  <c r="G937" i="5"/>
  <c r="F938" i="5"/>
  <c r="X938" i="5"/>
  <c r="H938" i="5"/>
  <c r="J938" i="5"/>
  <c r="G938" i="5"/>
  <c r="I938" i="5"/>
  <c r="R938" i="5"/>
  <c r="X939" i="5"/>
  <c r="H939" i="5"/>
  <c r="R939" i="5"/>
  <c r="G939" i="5"/>
  <c r="I939" i="5"/>
  <c r="J939" i="5"/>
  <c r="F939" i="5"/>
  <c r="H940" i="5"/>
  <c r="J940" i="5"/>
  <c r="F940" i="5"/>
  <c r="I940" i="5"/>
  <c r="G940" i="5"/>
  <c r="R940" i="5"/>
  <c r="X940" i="5"/>
  <c r="X941" i="5"/>
  <c r="I941" i="5"/>
  <c r="J941" i="5"/>
  <c r="H941" i="5"/>
  <c r="G941" i="5"/>
  <c r="R941" i="5"/>
  <c r="F941" i="5"/>
  <c r="X942" i="5"/>
  <c r="J942" i="5"/>
  <c r="F942" i="5"/>
  <c r="H942" i="5"/>
  <c r="G942" i="5"/>
  <c r="I942" i="5"/>
  <c r="R942" i="5"/>
  <c r="R943" i="5"/>
  <c r="H943" i="5"/>
  <c r="G943" i="5"/>
  <c r="X943" i="5"/>
  <c r="J943" i="5"/>
  <c r="I943" i="5"/>
  <c r="F943" i="5"/>
  <c r="I944" i="5"/>
  <c r="X944" i="5"/>
  <c r="R944" i="5"/>
  <c r="F944" i="5"/>
  <c r="J944" i="5"/>
  <c r="G944" i="5"/>
  <c r="H944" i="5"/>
  <c r="R945" i="5"/>
  <c r="H945" i="5"/>
  <c r="X945" i="5"/>
  <c r="I945" i="5"/>
  <c r="J945" i="5"/>
  <c r="G945" i="5"/>
  <c r="F945" i="5"/>
  <c r="I946" i="5"/>
  <c r="F946" i="5"/>
  <c r="G946" i="5"/>
  <c r="J946" i="5"/>
  <c r="R946" i="5"/>
  <c r="X946" i="5"/>
  <c r="H946" i="5"/>
  <c r="F947" i="5"/>
  <c r="I947" i="5"/>
  <c r="R947" i="5"/>
  <c r="G947" i="5"/>
  <c r="H947" i="5"/>
  <c r="J947" i="5"/>
  <c r="X947" i="5"/>
  <c r="X948" i="5"/>
  <c r="I948" i="5"/>
  <c r="J948" i="5"/>
  <c r="G948" i="5"/>
  <c r="H948" i="5"/>
  <c r="R948" i="5"/>
  <c r="F948" i="5"/>
  <c r="J949" i="5"/>
  <c r="G949" i="5"/>
  <c r="I949" i="5"/>
  <c r="R949" i="5"/>
  <c r="X949" i="5"/>
  <c r="F949" i="5"/>
  <c r="H949" i="5"/>
  <c r="I950" i="5"/>
  <c r="J950" i="5"/>
  <c r="G950" i="5"/>
  <c r="X950" i="5"/>
  <c r="F950" i="5"/>
  <c r="H950" i="5"/>
  <c r="R950" i="5"/>
  <c r="F951" i="5"/>
  <c r="G951" i="5"/>
  <c r="X951" i="5"/>
  <c r="J951" i="5"/>
  <c r="I951" i="5"/>
  <c r="R951" i="5"/>
  <c r="H951" i="5"/>
  <c r="G952" i="5"/>
  <c r="X952" i="5"/>
  <c r="F952" i="5"/>
  <c r="R952" i="5"/>
  <c r="J952" i="5"/>
  <c r="H952" i="5"/>
  <c r="I952" i="5"/>
  <c r="R953" i="5"/>
  <c r="F953" i="5"/>
  <c r="X953" i="5"/>
  <c r="I953" i="5"/>
  <c r="J953" i="5"/>
  <c r="H953" i="5"/>
  <c r="G953" i="5"/>
  <c r="R954" i="5"/>
  <c r="I954" i="5"/>
  <c r="G954" i="5"/>
  <c r="X954" i="5"/>
  <c r="F954" i="5"/>
  <c r="H954" i="5"/>
  <c r="J954" i="5"/>
  <c r="F955" i="5"/>
  <c r="I955" i="5"/>
  <c r="R955" i="5"/>
  <c r="X955" i="5"/>
  <c r="H955" i="5"/>
  <c r="J955" i="5"/>
  <c r="G955" i="5"/>
  <c r="G956" i="5"/>
  <c r="X956" i="5"/>
  <c r="R956" i="5"/>
  <c r="J956" i="5"/>
  <c r="H956" i="5"/>
  <c r="I956" i="5"/>
  <c r="F956" i="5"/>
  <c r="G957" i="5"/>
  <c r="I957" i="5"/>
  <c r="X957" i="5"/>
  <c r="J957" i="5"/>
  <c r="H957" i="5"/>
  <c r="R957" i="5"/>
  <c r="F957" i="5"/>
  <c r="R958" i="5"/>
  <c r="F958" i="5"/>
  <c r="X958" i="5"/>
  <c r="H958" i="5"/>
  <c r="J958" i="5"/>
  <c r="G958" i="5"/>
  <c r="I958" i="5"/>
  <c r="G959" i="5"/>
  <c r="R959" i="5"/>
  <c r="X959" i="5"/>
  <c r="J959" i="5"/>
  <c r="F959" i="5"/>
  <c r="I959" i="5"/>
  <c r="H959" i="5"/>
  <c r="J960" i="5"/>
  <c r="F960" i="5"/>
  <c r="X960" i="5"/>
  <c r="H960" i="5"/>
  <c r="G960" i="5"/>
  <c r="R960" i="5"/>
  <c r="I960" i="5"/>
  <c r="R961" i="5"/>
  <c r="G961" i="5"/>
  <c r="X961" i="5"/>
  <c r="J961" i="5"/>
  <c r="H961" i="5"/>
  <c r="F961" i="5"/>
  <c r="I961" i="5"/>
  <c r="J962" i="5"/>
  <c r="I962" i="5"/>
  <c r="R962" i="5"/>
  <c r="G962" i="5"/>
  <c r="X962" i="5"/>
  <c r="F962" i="5"/>
  <c r="H962" i="5"/>
  <c r="R963" i="5"/>
  <c r="J963" i="5"/>
  <c r="X963" i="5"/>
  <c r="G963" i="5"/>
  <c r="F963" i="5"/>
  <c r="H963" i="5"/>
  <c r="I963" i="5"/>
  <c r="R964" i="5"/>
  <c r="F964" i="5"/>
  <c r="J964" i="5"/>
  <c r="X964" i="5"/>
  <c r="H964" i="5"/>
  <c r="G964" i="5"/>
  <c r="I964" i="5"/>
  <c r="J965" i="5"/>
  <c r="H965" i="5"/>
  <c r="X965" i="5"/>
  <c r="F965" i="5"/>
  <c r="G965" i="5"/>
  <c r="R965" i="5"/>
  <c r="I965" i="5"/>
  <c r="I966" i="5"/>
  <c r="X966" i="5"/>
  <c r="F966" i="5"/>
  <c r="R966" i="5"/>
  <c r="J966" i="5"/>
  <c r="H966" i="5"/>
  <c r="G966" i="5"/>
  <c r="F967" i="5"/>
  <c r="R967" i="5"/>
  <c r="X967" i="5"/>
  <c r="G967" i="5"/>
  <c r="J967" i="5"/>
  <c r="I967" i="5"/>
  <c r="H967" i="5"/>
  <c r="R968" i="5"/>
  <c r="H968" i="5"/>
  <c r="G968" i="5"/>
  <c r="X968" i="5"/>
  <c r="F968" i="5"/>
  <c r="J968" i="5"/>
  <c r="I968" i="5"/>
  <c r="F970" i="5"/>
  <c r="G970" i="5"/>
  <c r="J970" i="5"/>
  <c r="X970" i="5"/>
  <c r="H970" i="5"/>
  <c r="R970" i="5"/>
  <c r="I970" i="5"/>
  <c r="H971" i="5"/>
  <c r="I971" i="5"/>
  <c r="J971" i="5"/>
  <c r="F971" i="5"/>
  <c r="G971" i="5"/>
  <c r="X971" i="5"/>
  <c r="R971" i="5"/>
  <c r="G972" i="5"/>
  <c r="F972" i="5"/>
  <c r="I972" i="5"/>
  <c r="J972" i="5"/>
  <c r="H972" i="5"/>
  <c r="X972" i="5"/>
  <c r="R972" i="5"/>
  <c r="H973" i="5"/>
  <c r="X973" i="5"/>
  <c r="J973" i="5"/>
  <c r="F973" i="5"/>
  <c r="R973" i="5"/>
  <c r="I973" i="5"/>
  <c r="G973" i="5"/>
  <c r="F974" i="5"/>
  <c r="H974" i="5"/>
  <c r="G974" i="5"/>
  <c r="J974" i="5"/>
  <c r="R974" i="5"/>
  <c r="I974" i="5"/>
  <c r="X974" i="5"/>
  <c r="J975" i="5"/>
  <c r="G975" i="5"/>
  <c r="F975" i="5"/>
  <c r="I975" i="5"/>
  <c r="H975" i="5"/>
  <c r="X975" i="5"/>
  <c r="R975" i="5"/>
  <c r="G976" i="5"/>
  <c r="I976" i="5"/>
  <c r="X976" i="5"/>
  <c r="F976" i="5"/>
  <c r="R976" i="5"/>
  <c r="H976" i="5"/>
  <c r="J976" i="5"/>
  <c r="R977" i="5"/>
  <c r="X977" i="5"/>
  <c r="I977" i="5"/>
  <c r="F977" i="5"/>
  <c r="G977" i="5"/>
  <c r="H977" i="5"/>
  <c r="J977" i="5"/>
  <c r="F978" i="5"/>
  <c r="G978" i="5"/>
  <c r="X978" i="5"/>
  <c r="R978" i="5"/>
  <c r="J978" i="5"/>
  <c r="I978" i="5"/>
  <c r="H978" i="5"/>
  <c r="J979" i="5"/>
  <c r="I979" i="5"/>
  <c r="F979" i="5"/>
  <c r="X979" i="5"/>
  <c r="H979" i="5"/>
  <c r="G979" i="5"/>
  <c r="R979" i="5"/>
  <c r="J980" i="5"/>
  <c r="F980" i="5"/>
  <c r="R980" i="5"/>
  <c r="X980" i="5"/>
  <c r="H980" i="5"/>
  <c r="I980" i="5"/>
  <c r="G980" i="5"/>
  <c r="J981" i="5"/>
  <c r="G981" i="5"/>
  <c r="I981" i="5"/>
  <c r="H981" i="5"/>
  <c r="F981" i="5"/>
  <c r="R981" i="5"/>
  <c r="X981" i="5"/>
  <c r="R982" i="5"/>
  <c r="F982" i="5"/>
  <c r="J982" i="5"/>
  <c r="X982" i="5"/>
  <c r="I982" i="5"/>
  <c r="H982" i="5"/>
  <c r="G982" i="5"/>
  <c r="R983" i="5"/>
  <c r="X983" i="5"/>
  <c r="G983" i="5"/>
  <c r="H983" i="5"/>
  <c r="I983" i="5"/>
  <c r="J983" i="5"/>
  <c r="F983" i="5"/>
  <c r="H984" i="5"/>
  <c r="I984" i="5"/>
  <c r="R984" i="5"/>
  <c r="F984" i="5"/>
  <c r="J984" i="5"/>
  <c r="X984" i="5"/>
  <c r="G984" i="5"/>
  <c r="G985" i="5"/>
  <c r="X985" i="5"/>
  <c r="F985" i="5"/>
  <c r="H985" i="5"/>
  <c r="R985" i="5"/>
  <c r="I985" i="5"/>
  <c r="J985" i="5"/>
  <c r="H986" i="5"/>
  <c r="X986" i="5"/>
  <c r="I986" i="5"/>
  <c r="R986" i="5"/>
  <c r="G986" i="5"/>
  <c r="J986" i="5"/>
  <c r="F986" i="5"/>
  <c r="I987" i="5"/>
  <c r="J987" i="5"/>
  <c r="X987" i="5"/>
  <c r="H987" i="5"/>
  <c r="F987" i="5"/>
  <c r="G987" i="5"/>
  <c r="R987" i="5"/>
  <c r="X988" i="5"/>
  <c r="F988" i="5"/>
  <c r="J988" i="5"/>
  <c r="H988" i="5"/>
  <c r="R988" i="5"/>
  <c r="I988" i="5"/>
  <c r="G988" i="5"/>
  <c r="I989" i="5"/>
  <c r="X989" i="5"/>
  <c r="R989" i="5"/>
  <c r="G989" i="5"/>
  <c r="H989" i="5"/>
  <c r="J989" i="5"/>
  <c r="F989" i="5"/>
  <c r="G990" i="5"/>
  <c r="R990" i="5"/>
  <c r="J990" i="5"/>
  <c r="I990" i="5"/>
  <c r="X990" i="5"/>
  <c r="H990" i="5"/>
  <c r="F990" i="5"/>
  <c r="G991" i="5"/>
  <c r="J991" i="5"/>
  <c r="F991" i="5"/>
  <c r="H991" i="5"/>
  <c r="R991" i="5"/>
  <c r="I991" i="5"/>
  <c r="X991" i="5"/>
  <c r="H992" i="5"/>
  <c r="J992" i="5"/>
  <c r="F992" i="5"/>
  <c r="X992" i="5"/>
  <c r="R992" i="5"/>
  <c r="G992" i="5"/>
  <c r="I992" i="5"/>
  <c r="F993" i="5"/>
  <c r="H993" i="5"/>
  <c r="G993" i="5"/>
  <c r="R993" i="5"/>
  <c r="J993" i="5"/>
  <c r="X993" i="5"/>
  <c r="I993" i="5"/>
  <c r="G994" i="5"/>
  <c r="H994" i="5"/>
  <c r="J994" i="5"/>
  <c r="F994" i="5"/>
  <c r="I994" i="5"/>
  <c r="R994" i="5"/>
  <c r="X994" i="5"/>
  <c r="J995" i="5"/>
  <c r="R995" i="5"/>
  <c r="X995" i="5"/>
  <c r="G995" i="5"/>
  <c r="H995" i="5"/>
  <c r="I995" i="5"/>
  <c r="F995" i="5"/>
  <c r="G996" i="5"/>
  <c r="F996" i="5"/>
  <c r="X996" i="5"/>
  <c r="H996" i="5"/>
  <c r="J996" i="5"/>
  <c r="I996" i="5"/>
  <c r="R996" i="5"/>
  <c r="R997" i="5"/>
  <c r="H997" i="5"/>
  <c r="F997" i="5"/>
  <c r="G997" i="5"/>
  <c r="X997" i="5"/>
  <c r="J997" i="5"/>
  <c r="I997" i="5"/>
  <c r="F998" i="5"/>
  <c r="R998" i="5"/>
  <c r="G998" i="5"/>
  <c r="H998" i="5"/>
  <c r="I998" i="5"/>
  <c r="X998" i="5"/>
  <c r="J998" i="5"/>
  <c r="J999" i="5"/>
  <c r="F999" i="5"/>
  <c r="H999" i="5"/>
  <c r="I999" i="5"/>
  <c r="G999" i="5"/>
  <c r="X999" i="5"/>
  <c r="R999" i="5"/>
  <c r="G1000" i="5"/>
  <c r="H1000" i="5"/>
  <c r="J1000" i="5"/>
  <c r="X1000" i="5"/>
  <c r="R1000" i="5"/>
  <c r="F1000" i="5"/>
  <c r="I1000" i="5"/>
  <c r="F1002" i="5"/>
  <c r="X1002" i="5"/>
  <c r="J1002" i="5"/>
  <c r="R1002" i="5"/>
  <c r="H1002" i="5"/>
  <c r="G1002" i="5"/>
  <c r="I1002" i="5"/>
  <c r="F1003" i="5"/>
  <c r="I1003" i="5"/>
  <c r="G1003" i="5"/>
  <c r="H1003" i="5"/>
  <c r="R1003" i="5"/>
  <c r="X1003" i="5"/>
  <c r="J1003" i="5"/>
  <c r="H1004" i="5"/>
  <c r="X1004" i="5"/>
  <c r="F1004" i="5"/>
  <c r="G1004" i="5"/>
  <c r="R1004" i="5"/>
  <c r="J1004" i="5"/>
  <c r="I1004" i="5"/>
  <c r="H1005" i="5"/>
  <c r="J1005" i="5"/>
  <c r="X1005" i="5"/>
  <c r="G1005" i="5"/>
  <c r="F1005" i="5"/>
  <c r="I1005" i="5"/>
  <c r="R1005" i="5"/>
  <c r="G1006" i="5"/>
  <c r="R1006" i="5"/>
  <c r="X1006" i="5"/>
  <c r="F1006" i="5"/>
  <c r="J1006" i="5"/>
  <c r="H1006" i="5"/>
  <c r="I1006" i="5"/>
  <c r="I1007" i="5"/>
  <c r="F1007" i="5"/>
  <c r="J1007" i="5"/>
  <c r="G1007" i="5"/>
  <c r="H1007" i="5"/>
  <c r="X1007" i="5"/>
  <c r="R1007" i="5"/>
  <c r="G1008" i="5"/>
  <c r="F1008" i="5"/>
  <c r="R1008" i="5"/>
  <c r="H1008" i="5"/>
  <c r="I1008" i="5"/>
  <c r="J1008" i="5"/>
  <c r="X1008" i="5"/>
  <c r="R1009" i="5"/>
  <c r="J1009" i="5"/>
  <c r="X1009" i="5"/>
  <c r="G1009" i="5"/>
  <c r="I1009" i="5"/>
  <c r="F1009" i="5"/>
  <c r="H1009" i="5"/>
  <c r="H1010" i="5"/>
  <c r="J1010" i="5"/>
  <c r="G1010" i="5"/>
  <c r="X1010" i="5"/>
  <c r="I1010" i="5"/>
  <c r="F1010" i="5"/>
  <c r="R1010" i="5"/>
  <c r="H1011" i="5"/>
  <c r="J1011" i="5"/>
  <c r="R1011" i="5"/>
  <c r="X1011" i="5"/>
  <c r="G1011" i="5"/>
  <c r="F1011" i="5"/>
  <c r="I1011" i="5"/>
  <c r="J1012" i="5"/>
  <c r="H1012" i="5"/>
  <c r="I1012" i="5"/>
  <c r="X1012" i="5"/>
  <c r="G1012" i="5"/>
  <c r="R1012" i="5"/>
  <c r="F1012" i="5"/>
  <c r="R1013" i="5"/>
  <c r="H1013" i="5"/>
  <c r="F1013" i="5"/>
  <c r="X1013" i="5"/>
  <c r="I1013" i="5"/>
  <c r="J1013" i="5"/>
  <c r="G1013" i="5"/>
  <c r="H1014" i="5"/>
  <c r="G1014" i="5"/>
  <c r="R1014" i="5"/>
  <c r="J1014" i="5"/>
  <c r="I1014" i="5"/>
  <c r="X1014" i="5"/>
  <c r="F1014" i="5"/>
  <c r="I1015" i="5"/>
  <c r="G1015" i="5"/>
  <c r="X1015" i="5"/>
  <c r="R1015" i="5"/>
  <c r="F1015" i="5"/>
  <c r="H1015" i="5"/>
  <c r="J1015" i="5"/>
  <c r="I1016" i="5"/>
  <c r="X1016" i="5"/>
  <c r="H1016" i="5"/>
  <c r="R1016" i="5"/>
  <c r="J1016" i="5"/>
  <c r="G1016" i="5"/>
  <c r="F1016" i="5"/>
  <c r="G1017" i="5"/>
  <c r="H1017" i="5"/>
  <c r="J1017" i="5"/>
  <c r="X1017" i="5"/>
  <c r="F1017" i="5"/>
  <c r="R1017" i="5"/>
  <c r="I1017" i="5"/>
  <c r="F1018" i="5"/>
  <c r="J1018" i="5"/>
  <c r="G1018" i="5"/>
  <c r="H1018" i="5"/>
  <c r="I1018" i="5"/>
  <c r="R1018" i="5"/>
  <c r="X1018" i="5"/>
  <c r="I1019" i="5"/>
  <c r="F1019" i="5"/>
  <c r="X1019" i="5"/>
  <c r="G1019" i="5"/>
  <c r="H1019" i="5"/>
  <c r="J1019" i="5"/>
  <c r="R1019" i="5"/>
  <c r="R1020" i="5"/>
  <c r="F1020" i="5"/>
  <c r="I1020" i="5"/>
  <c r="G1020" i="5"/>
  <c r="J1020" i="5"/>
  <c r="X1020" i="5"/>
  <c r="H1020" i="5"/>
  <c r="R1021" i="5"/>
  <c r="H1021" i="5"/>
  <c r="I1021" i="5"/>
  <c r="J1021" i="5"/>
  <c r="F1021" i="5"/>
  <c r="G1021" i="5"/>
  <c r="X1021" i="5"/>
  <c r="I1022" i="5"/>
  <c r="X1022" i="5"/>
  <c r="R1022" i="5"/>
  <c r="F1022" i="5"/>
  <c r="J1022" i="5"/>
  <c r="H1022" i="5"/>
  <c r="G1022" i="5"/>
  <c r="F1023" i="5"/>
  <c r="G1023" i="5"/>
  <c r="H1023" i="5"/>
  <c r="X1023" i="5"/>
  <c r="J1023" i="5"/>
  <c r="R1023" i="5"/>
  <c r="I1023" i="5"/>
  <c r="G1024" i="5"/>
  <c r="F1024" i="5"/>
  <c r="J1024" i="5"/>
  <c r="H1024" i="5"/>
  <c r="R1024" i="5"/>
  <c r="I1024" i="5"/>
  <c r="X1024" i="5"/>
  <c r="F1026" i="5"/>
  <c r="R1026" i="5"/>
  <c r="H1026" i="5"/>
  <c r="X1026" i="5"/>
  <c r="J1026" i="5"/>
  <c r="G1026" i="5"/>
  <c r="I1026" i="5"/>
  <c r="R1027" i="5"/>
  <c r="G1027" i="5"/>
  <c r="X1027" i="5"/>
  <c r="J1027" i="5"/>
  <c r="H1027" i="5"/>
  <c r="F1027" i="5"/>
  <c r="I1027" i="5"/>
  <c r="I1028" i="5"/>
  <c r="F1028" i="5"/>
  <c r="R1028" i="5"/>
  <c r="G1028" i="5"/>
  <c r="J1028" i="5"/>
  <c r="H1028" i="5"/>
  <c r="X1028" i="5"/>
  <c r="X1029" i="5"/>
  <c r="J1029" i="5"/>
  <c r="G1029" i="5"/>
  <c r="H1029" i="5"/>
  <c r="I1029" i="5"/>
  <c r="R1029" i="5"/>
  <c r="F1029" i="5"/>
  <c r="G1031" i="5"/>
  <c r="I1031" i="5"/>
  <c r="J1031" i="5"/>
  <c r="X1031" i="5"/>
  <c r="F1031" i="5"/>
  <c r="H1031" i="5"/>
  <c r="R1031" i="5"/>
  <c r="X1032" i="5"/>
  <c r="I1032" i="5"/>
  <c r="R1032" i="5"/>
  <c r="F1032" i="5"/>
  <c r="H1032" i="5"/>
  <c r="J1032" i="5"/>
  <c r="G1032" i="5"/>
  <c r="F1033" i="5"/>
  <c r="R1033" i="5"/>
  <c r="X1033" i="5"/>
  <c r="J1033" i="5"/>
  <c r="H1033" i="5"/>
  <c r="G1033" i="5"/>
  <c r="I1033" i="5"/>
  <c r="H1034" i="5"/>
  <c r="G1034" i="5"/>
  <c r="J1034" i="5"/>
  <c r="I1034" i="5"/>
  <c r="F1034" i="5"/>
  <c r="R1034" i="5"/>
  <c r="X1034" i="5"/>
  <c r="X1035" i="5"/>
  <c r="F1035" i="5"/>
  <c r="I1035" i="5"/>
  <c r="R1035" i="5"/>
  <c r="G1035" i="5"/>
  <c r="J1035" i="5"/>
  <c r="H1035" i="5"/>
  <c r="X1036" i="5"/>
  <c r="G1036" i="5"/>
  <c r="F1036" i="5"/>
  <c r="H1036" i="5"/>
  <c r="I1036" i="5"/>
  <c r="J1036" i="5"/>
  <c r="R1036" i="5"/>
  <c r="I1037" i="5"/>
  <c r="J1037" i="5"/>
  <c r="F1037" i="5"/>
  <c r="G1037" i="5"/>
  <c r="R1037" i="5"/>
  <c r="H1037" i="5"/>
  <c r="X1037" i="5"/>
  <c r="J1038" i="5"/>
  <c r="G1038" i="5"/>
  <c r="R1038" i="5"/>
  <c r="H1038" i="5"/>
  <c r="I1038" i="5"/>
  <c r="F1038" i="5"/>
  <c r="X1038" i="5"/>
  <c r="G1039" i="5"/>
  <c r="F1039" i="5"/>
  <c r="H1039" i="5"/>
  <c r="R1039" i="5"/>
  <c r="I1039" i="5"/>
  <c r="J1039" i="5"/>
  <c r="X1039" i="5"/>
  <c r="I1040" i="5"/>
  <c r="H1040" i="5"/>
  <c r="G1040" i="5"/>
  <c r="J1040" i="5"/>
  <c r="R1040" i="5"/>
  <c r="F1040" i="5"/>
  <c r="X1040" i="5"/>
  <c r="J1041" i="5"/>
  <c r="I1041" i="5"/>
  <c r="F1041" i="5"/>
  <c r="H1041" i="5"/>
  <c r="R1041" i="5"/>
  <c r="G1041" i="5"/>
  <c r="X1041" i="5"/>
  <c r="H1042" i="5"/>
  <c r="R1042" i="5"/>
  <c r="J1042" i="5"/>
  <c r="G1042" i="5"/>
  <c r="F1042" i="5"/>
  <c r="I1042" i="5"/>
  <c r="X1042" i="5"/>
  <c r="I1043" i="5"/>
  <c r="H1043" i="5"/>
  <c r="F1043" i="5"/>
  <c r="J1043" i="5"/>
  <c r="G1043" i="5"/>
  <c r="R1043" i="5"/>
  <c r="X1043" i="5"/>
  <c r="R1044" i="5"/>
  <c r="G1044" i="5"/>
  <c r="J1044" i="5"/>
  <c r="F1044" i="5"/>
  <c r="I1044" i="5"/>
  <c r="H1044" i="5"/>
  <c r="X1044" i="5"/>
  <c r="G1045" i="5"/>
  <c r="H1045" i="5"/>
  <c r="F1045" i="5"/>
  <c r="J1045" i="5"/>
  <c r="R1045" i="5"/>
  <c r="I1045" i="5"/>
  <c r="X1045" i="5"/>
  <c r="H1046" i="5"/>
  <c r="R1046" i="5"/>
  <c r="J1046" i="5"/>
  <c r="G1046" i="5"/>
  <c r="F1046" i="5"/>
  <c r="I1046" i="5"/>
  <c r="X1046" i="5"/>
  <c r="J1047" i="5"/>
  <c r="I1047" i="5"/>
  <c r="R1047" i="5"/>
  <c r="G1047" i="5"/>
  <c r="F1047" i="5"/>
  <c r="H1047" i="5"/>
  <c r="X1047" i="5"/>
  <c r="G1048" i="5"/>
  <c r="F1048" i="5"/>
  <c r="I1048" i="5"/>
  <c r="J1048" i="5"/>
  <c r="H1048" i="5"/>
  <c r="R1048" i="5"/>
  <c r="X1048" i="5"/>
  <c r="R1050" i="5"/>
  <c r="H1050" i="5"/>
  <c r="I1050" i="5"/>
  <c r="F1050" i="5"/>
  <c r="J1050" i="5"/>
  <c r="G1050" i="5"/>
  <c r="X1050" i="5"/>
  <c r="F1051" i="5"/>
  <c r="H1051" i="5"/>
  <c r="G1051" i="5"/>
  <c r="I1051" i="5"/>
  <c r="J1051" i="5"/>
  <c r="R1051" i="5"/>
  <c r="X1051" i="5"/>
  <c r="J1052" i="5"/>
  <c r="F1052" i="5"/>
  <c r="H1052" i="5"/>
  <c r="G1052" i="5"/>
  <c r="I1052" i="5"/>
  <c r="R1052" i="5"/>
  <c r="X1052" i="5"/>
  <c r="I1053" i="5"/>
  <c r="G1053" i="5"/>
  <c r="F1053" i="5"/>
  <c r="H1053" i="5"/>
  <c r="R1053" i="5"/>
  <c r="J1053" i="5"/>
  <c r="X1053" i="5"/>
  <c r="H1054" i="5"/>
  <c r="G1054" i="5"/>
  <c r="I1054" i="5"/>
  <c r="J1054" i="5"/>
  <c r="F1054" i="5"/>
  <c r="R1054" i="5"/>
  <c r="X1054" i="5"/>
  <c r="R1055" i="5"/>
  <c r="F1055" i="5"/>
  <c r="I1055" i="5"/>
  <c r="H1055" i="5"/>
  <c r="G1055" i="5"/>
  <c r="J1055" i="5"/>
  <c r="X1055" i="5"/>
  <c r="R1056" i="5"/>
  <c r="G1056" i="5"/>
  <c r="J1056" i="5"/>
  <c r="F1056" i="5"/>
  <c r="H1056" i="5"/>
  <c r="I1056" i="5"/>
  <c r="X1056" i="5"/>
  <c r="J1057" i="5"/>
  <c r="R1057" i="5"/>
  <c r="I1057" i="5"/>
  <c r="H1057" i="5"/>
  <c r="G1057" i="5"/>
  <c r="F1057" i="5"/>
  <c r="X1057" i="5"/>
  <c r="I1058" i="5"/>
  <c r="H1058" i="5"/>
  <c r="J1058" i="5"/>
  <c r="R1058" i="5"/>
  <c r="F1058" i="5"/>
  <c r="G1058" i="5"/>
  <c r="X1058" i="5"/>
  <c r="G1059" i="5"/>
  <c r="J1059" i="5"/>
  <c r="I1059" i="5"/>
  <c r="R1059" i="5"/>
  <c r="H1059" i="5"/>
  <c r="F1059" i="5"/>
  <c r="X1059" i="5"/>
  <c r="G1060" i="5"/>
  <c r="J1060" i="5"/>
  <c r="R1060" i="5"/>
  <c r="I1060" i="5"/>
  <c r="F1060" i="5"/>
  <c r="H1060" i="5"/>
  <c r="X1060" i="5"/>
  <c r="G1061" i="5"/>
  <c r="I1061" i="5"/>
  <c r="J1061" i="5"/>
  <c r="F1061" i="5"/>
  <c r="R1061" i="5"/>
  <c r="H1061" i="5"/>
  <c r="X1061" i="5"/>
  <c r="R1062" i="5"/>
  <c r="H1062" i="5"/>
  <c r="F1062" i="5"/>
  <c r="I1062" i="5"/>
  <c r="G1062" i="5"/>
  <c r="J1062" i="5"/>
  <c r="X1062" i="5"/>
  <c r="R1063" i="5"/>
  <c r="I1063" i="5"/>
  <c r="J1063" i="5"/>
  <c r="F1063" i="5"/>
  <c r="G1063" i="5"/>
  <c r="H1063" i="5"/>
  <c r="X1063" i="5"/>
  <c r="F1064" i="5"/>
  <c r="J1064" i="5"/>
  <c r="I1064" i="5"/>
  <c r="H1064" i="5"/>
  <c r="G1064" i="5"/>
  <c r="R1064" i="5"/>
  <c r="X1064" i="5"/>
  <c r="F1066" i="5"/>
  <c r="R1066" i="5"/>
  <c r="H1066" i="5"/>
  <c r="J1066" i="5"/>
  <c r="I1066" i="5"/>
  <c r="G1066" i="5"/>
  <c r="X1066" i="5"/>
  <c r="F1067" i="5"/>
  <c r="J1067" i="5"/>
  <c r="I1067" i="5"/>
  <c r="R1067" i="5"/>
  <c r="H1067" i="5"/>
  <c r="G1067" i="5"/>
  <c r="X1067" i="5"/>
  <c r="F1068" i="5"/>
  <c r="H1068" i="5"/>
  <c r="G1068" i="5"/>
  <c r="I1068" i="5"/>
  <c r="R1068" i="5"/>
  <c r="J1068" i="5"/>
  <c r="X1068" i="5"/>
  <c r="J1069" i="5"/>
  <c r="H1069" i="5"/>
  <c r="R1069" i="5"/>
  <c r="G1069" i="5"/>
  <c r="F1069" i="5"/>
  <c r="I1069" i="5"/>
  <c r="X1069" i="5"/>
  <c r="J1071" i="5"/>
  <c r="H1071" i="5"/>
  <c r="I1071" i="5"/>
  <c r="R1071" i="5"/>
  <c r="G1071" i="5"/>
  <c r="F1071" i="5"/>
  <c r="X1071" i="5"/>
  <c r="G1072" i="5"/>
  <c r="F1072" i="5"/>
  <c r="H1072" i="5"/>
  <c r="R1072" i="5"/>
  <c r="I1072" i="5"/>
  <c r="J1072" i="5"/>
  <c r="X1072" i="5"/>
  <c r="H1074" i="5"/>
  <c r="F1074" i="5"/>
  <c r="G1074" i="5"/>
  <c r="I1074" i="5"/>
  <c r="R1074" i="5"/>
  <c r="J1074" i="5"/>
  <c r="X1074" i="5"/>
  <c r="F1075" i="5"/>
  <c r="I1075" i="5"/>
  <c r="R1075" i="5"/>
  <c r="G1075" i="5"/>
  <c r="H1075" i="5"/>
  <c r="J1075" i="5"/>
  <c r="X1075" i="5"/>
  <c r="F1076" i="5"/>
  <c r="G1076" i="5"/>
  <c r="H1076" i="5"/>
  <c r="I1076" i="5"/>
  <c r="R1076" i="5"/>
  <c r="J1076" i="5"/>
  <c r="X1076" i="5"/>
  <c r="H1077" i="5"/>
  <c r="I1077" i="5"/>
  <c r="G1077" i="5"/>
  <c r="J1077" i="5"/>
  <c r="R1077" i="5"/>
  <c r="F1077" i="5"/>
  <c r="X1077" i="5"/>
  <c r="H1079" i="5"/>
  <c r="J1079" i="5"/>
  <c r="G1079" i="5"/>
  <c r="I1079" i="5"/>
  <c r="F1079" i="5"/>
  <c r="R1079" i="5"/>
  <c r="X1079" i="5"/>
  <c r="R1080" i="5"/>
  <c r="J1080" i="5"/>
  <c r="I1080" i="5"/>
  <c r="F1080" i="5"/>
  <c r="G1080" i="5"/>
  <c r="H1080" i="5"/>
  <c r="X1080" i="5"/>
  <c r="J1082" i="5"/>
  <c r="I1082" i="5"/>
  <c r="H1082" i="5"/>
  <c r="G1082" i="5"/>
  <c r="R1082" i="5"/>
  <c r="F1082" i="5"/>
  <c r="X1082" i="5"/>
  <c r="J1083" i="5"/>
  <c r="R1083" i="5"/>
  <c r="I1083" i="5"/>
  <c r="F1083" i="5"/>
  <c r="G1083" i="5"/>
  <c r="H1083" i="5"/>
  <c r="X1083" i="5"/>
  <c r="G1084" i="5"/>
  <c r="H1084" i="5"/>
  <c r="F1084" i="5"/>
  <c r="R1084" i="5"/>
  <c r="I1084" i="5"/>
  <c r="J1084" i="5"/>
  <c r="X1084" i="5"/>
  <c r="H1085" i="5"/>
  <c r="F1085" i="5"/>
  <c r="J1085" i="5"/>
  <c r="I1085" i="5"/>
  <c r="G1085" i="5"/>
  <c r="R1085" i="5"/>
  <c r="X1085" i="5"/>
  <c r="G1086" i="5"/>
  <c r="H1086" i="5"/>
  <c r="F1086" i="5"/>
  <c r="R1086" i="5"/>
  <c r="I1086" i="5"/>
  <c r="J1086" i="5"/>
  <c r="X1086" i="5"/>
  <c r="J1087" i="5"/>
  <c r="G1087" i="5"/>
  <c r="H1087" i="5"/>
  <c r="I1087" i="5"/>
  <c r="F1087" i="5"/>
  <c r="R1087" i="5"/>
  <c r="X1087" i="5"/>
  <c r="G1088" i="5"/>
  <c r="I1088" i="5"/>
  <c r="R1088" i="5"/>
  <c r="H1088" i="5"/>
  <c r="J1088" i="5"/>
  <c r="F1088" i="5"/>
  <c r="X1088" i="5"/>
  <c r="G1089" i="5"/>
  <c r="F1089" i="5"/>
  <c r="H1089" i="5"/>
  <c r="R1089" i="5"/>
  <c r="I1089" i="5"/>
  <c r="J1089" i="5"/>
  <c r="X1089" i="5"/>
  <c r="I1090" i="5"/>
  <c r="R1090" i="5"/>
  <c r="H1090" i="5"/>
  <c r="F1090" i="5"/>
  <c r="J1090" i="5"/>
  <c r="G1090" i="5"/>
  <c r="X1090" i="5"/>
  <c r="G1091" i="5"/>
  <c r="H1091" i="5"/>
  <c r="I1091" i="5"/>
  <c r="R1091" i="5"/>
  <c r="F1091" i="5"/>
  <c r="J1091" i="5"/>
  <c r="X1091" i="5"/>
  <c r="G1092" i="5"/>
  <c r="J1092" i="5"/>
  <c r="R1092" i="5"/>
  <c r="F1092" i="5"/>
  <c r="H1092" i="5"/>
  <c r="I1092" i="5"/>
  <c r="X1092" i="5"/>
  <c r="F1093" i="5"/>
  <c r="G1093" i="5"/>
  <c r="H1093" i="5"/>
  <c r="J1093" i="5"/>
  <c r="R1093" i="5"/>
  <c r="I1093" i="5"/>
  <c r="X1093" i="5"/>
  <c r="J1094" i="5"/>
  <c r="R1094" i="5"/>
  <c r="I1094" i="5"/>
  <c r="F1094" i="5"/>
  <c r="H1094" i="5"/>
  <c r="G1094" i="5"/>
  <c r="X1094" i="5"/>
  <c r="I1095" i="5"/>
  <c r="F1095" i="5"/>
  <c r="J1095" i="5"/>
  <c r="R1095" i="5"/>
  <c r="H1095" i="5"/>
  <c r="G1095" i="5"/>
  <c r="X1095" i="5"/>
  <c r="I1096" i="5"/>
  <c r="F1096" i="5"/>
  <c r="R1096" i="5"/>
  <c r="J1096" i="5"/>
  <c r="G1096" i="5"/>
  <c r="H1096" i="5"/>
  <c r="X1096" i="5"/>
  <c r="F1097" i="5"/>
  <c r="J1097" i="5"/>
  <c r="R1097" i="5"/>
  <c r="G1097" i="5"/>
  <c r="I1097" i="5"/>
  <c r="H1097" i="5"/>
  <c r="X1097" i="5"/>
  <c r="J1098" i="5"/>
  <c r="H1098" i="5"/>
  <c r="F1098" i="5"/>
  <c r="I1098" i="5"/>
  <c r="R1098" i="5"/>
  <c r="G1098" i="5"/>
  <c r="X1098" i="5"/>
  <c r="J1099" i="5"/>
  <c r="F1099" i="5"/>
  <c r="R1099" i="5"/>
  <c r="H1099" i="5"/>
  <c r="G1099" i="5"/>
  <c r="I1099" i="5"/>
  <c r="X1099" i="5"/>
  <c r="J1100" i="5"/>
  <c r="F1100" i="5"/>
  <c r="I1100" i="5"/>
  <c r="H1100" i="5"/>
  <c r="G1100" i="5"/>
  <c r="R1100" i="5"/>
  <c r="X1100" i="5"/>
  <c r="F1101" i="5"/>
  <c r="I1101" i="5"/>
  <c r="G1101" i="5"/>
  <c r="R1101" i="5"/>
  <c r="H1101" i="5"/>
  <c r="J1101" i="5"/>
  <c r="X1101" i="5"/>
  <c r="F1103" i="5"/>
  <c r="H1103" i="5"/>
  <c r="G1103" i="5"/>
  <c r="J1103" i="5"/>
  <c r="R1103" i="5"/>
  <c r="I1103" i="5"/>
  <c r="X1103" i="5"/>
  <c r="G1104" i="5"/>
  <c r="R1104" i="5"/>
  <c r="J1104" i="5"/>
  <c r="H1104" i="5"/>
  <c r="I1104" i="5"/>
  <c r="F1104" i="5"/>
  <c r="X1104" i="5"/>
  <c r="H1105" i="5"/>
  <c r="J1105" i="5"/>
  <c r="I1105" i="5"/>
  <c r="F1105" i="5"/>
  <c r="R1105" i="5"/>
  <c r="G1105" i="5"/>
  <c r="X1105" i="5"/>
  <c r="I1106" i="5"/>
  <c r="H1106" i="5"/>
  <c r="J1106" i="5"/>
  <c r="R1106" i="5"/>
  <c r="G1106" i="5"/>
  <c r="F1106" i="5"/>
  <c r="X1106" i="5"/>
  <c r="H1107" i="5"/>
  <c r="G1107" i="5"/>
  <c r="R1107" i="5"/>
  <c r="F1107" i="5"/>
  <c r="J1107" i="5"/>
  <c r="I1107" i="5"/>
  <c r="X1107" i="5"/>
  <c r="I1108" i="5"/>
  <c r="R1108" i="5"/>
  <c r="F1108" i="5"/>
  <c r="J1108" i="5"/>
  <c r="G1108" i="5"/>
  <c r="H1108" i="5"/>
  <c r="X1108" i="5"/>
  <c r="F1109" i="5"/>
  <c r="G1109" i="5"/>
  <c r="H1109" i="5"/>
  <c r="I1109" i="5"/>
  <c r="R1109" i="5"/>
  <c r="J1109" i="5"/>
  <c r="X1109" i="5"/>
  <c r="R1110" i="5"/>
  <c r="J1110" i="5"/>
  <c r="H1110" i="5"/>
  <c r="I1110" i="5"/>
  <c r="F1110" i="5"/>
  <c r="G1110" i="5"/>
  <c r="X1110" i="5"/>
  <c r="H1111" i="5"/>
  <c r="R1111" i="5"/>
  <c r="J1111" i="5"/>
  <c r="F1111" i="5"/>
  <c r="I1111" i="5"/>
  <c r="G1111" i="5"/>
  <c r="X1111" i="5"/>
  <c r="H1112" i="5"/>
  <c r="I1112" i="5"/>
  <c r="J1112" i="5"/>
  <c r="G1112" i="5"/>
  <c r="F1112" i="5"/>
  <c r="R1112" i="5"/>
  <c r="X1112" i="5"/>
  <c r="R1113" i="5"/>
  <c r="F1113" i="5"/>
  <c r="G1113" i="5"/>
  <c r="H1113" i="5"/>
  <c r="I1113" i="5"/>
  <c r="J1113" i="5"/>
  <c r="X1113" i="5"/>
  <c r="I1114" i="5"/>
  <c r="J1114" i="5"/>
  <c r="G1114" i="5"/>
  <c r="F1114" i="5"/>
  <c r="H1114" i="5"/>
  <c r="R1114" i="5"/>
  <c r="X1114" i="5"/>
  <c r="J1115" i="5"/>
  <c r="G1115" i="5"/>
  <c r="R1115" i="5"/>
  <c r="H1115" i="5"/>
  <c r="F1115" i="5"/>
  <c r="I1115" i="5"/>
  <c r="X1115" i="5"/>
  <c r="I1116" i="5"/>
  <c r="J1116" i="5"/>
  <c r="R1116" i="5"/>
  <c r="G1116" i="5"/>
  <c r="H1116" i="5"/>
  <c r="F1116" i="5"/>
  <c r="X1116" i="5"/>
  <c r="H1117" i="5"/>
  <c r="I1117" i="5"/>
  <c r="F1117" i="5"/>
  <c r="R1117" i="5"/>
  <c r="J1117" i="5"/>
  <c r="G1117" i="5"/>
  <c r="X1117" i="5"/>
  <c r="G1119" i="5"/>
  <c r="J1119" i="5"/>
  <c r="R1119" i="5"/>
  <c r="I1119" i="5"/>
  <c r="H1119" i="5"/>
  <c r="F1119" i="5"/>
  <c r="X1119" i="5"/>
  <c r="F1120" i="5"/>
  <c r="J1120" i="5"/>
  <c r="H1120" i="5"/>
  <c r="R1120" i="5"/>
  <c r="I1120" i="5"/>
  <c r="G1120" i="5"/>
  <c r="X1120" i="5"/>
  <c r="F1122" i="5"/>
  <c r="H1122" i="5"/>
  <c r="R1122" i="5"/>
  <c r="G1122" i="5"/>
  <c r="I1122" i="5"/>
  <c r="J1122" i="5"/>
  <c r="X1122" i="5"/>
  <c r="G1123" i="5"/>
  <c r="H1123" i="5"/>
  <c r="R1123" i="5"/>
  <c r="J1123" i="5"/>
  <c r="I1123" i="5"/>
  <c r="F1123" i="5"/>
  <c r="X1123" i="5"/>
  <c r="R1124" i="5"/>
  <c r="J1124" i="5"/>
  <c r="F1124" i="5"/>
  <c r="I1124" i="5"/>
  <c r="G1124" i="5"/>
  <c r="H1124" i="5"/>
  <c r="X1124" i="5"/>
  <c r="G1125" i="5"/>
  <c r="R1125" i="5"/>
  <c r="H1125" i="5"/>
  <c r="J1125" i="5"/>
  <c r="I1125" i="5"/>
  <c r="F1125" i="5"/>
  <c r="X1125" i="5"/>
  <c r="F1126" i="5"/>
  <c r="G1126" i="5"/>
  <c r="R1126" i="5"/>
  <c r="J1126" i="5"/>
  <c r="H1126" i="5"/>
  <c r="I1126" i="5"/>
  <c r="X1126" i="5"/>
  <c r="J1127" i="5"/>
  <c r="H1127" i="5"/>
  <c r="R1127" i="5"/>
  <c r="G1127" i="5"/>
  <c r="I1127" i="5"/>
  <c r="F1127" i="5"/>
  <c r="X1127" i="5"/>
  <c r="F1128" i="5"/>
  <c r="H1128" i="5"/>
  <c r="J1128" i="5"/>
  <c r="G1128" i="5"/>
  <c r="I1128" i="5"/>
  <c r="R1128" i="5"/>
  <c r="X1128" i="5"/>
  <c r="H1129" i="5"/>
  <c r="G1129" i="5"/>
  <c r="I1129" i="5"/>
  <c r="R1129" i="5"/>
  <c r="J1129" i="5"/>
  <c r="F1129" i="5"/>
  <c r="X1129" i="5"/>
  <c r="H1130" i="5"/>
  <c r="I1130" i="5"/>
  <c r="R1130" i="5"/>
  <c r="J1130" i="5"/>
  <c r="F1130" i="5"/>
  <c r="G1130" i="5"/>
  <c r="X1130" i="5"/>
  <c r="G1131" i="5"/>
  <c r="H1131" i="5"/>
  <c r="R1131" i="5"/>
  <c r="I1131" i="5"/>
  <c r="J1131" i="5"/>
  <c r="F1131" i="5"/>
  <c r="X1131" i="5"/>
  <c r="R1132" i="5"/>
  <c r="J1132" i="5"/>
  <c r="H1132" i="5"/>
  <c r="F1132" i="5"/>
  <c r="I1132" i="5"/>
  <c r="G1132" i="5"/>
  <c r="X1132" i="5"/>
  <c r="J1133" i="5"/>
  <c r="H1133" i="5"/>
  <c r="R1133" i="5"/>
  <c r="G1133" i="5"/>
  <c r="F1133" i="5"/>
  <c r="I1133" i="5"/>
  <c r="X1133" i="5"/>
  <c r="G1134" i="5"/>
  <c r="F1134" i="5"/>
  <c r="J1134" i="5"/>
  <c r="R1134" i="5"/>
  <c r="H1134" i="5"/>
  <c r="I1134" i="5"/>
  <c r="X1134" i="5"/>
  <c r="J1135" i="5"/>
  <c r="G1135" i="5"/>
  <c r="R1135" i="5"/>
  <c r="F1135" i="5"/>
  <c r="I1135" i="5"/>
  <c r="H1135" i="5"/>
  <c r="X1135" i="5"/>
  <c r="H1136" i="5"/>
  <c r="J1136" i="5"/>
  <c r="G1136" i="5"/>
  <c r="R1136" i="5"/>
  <c r="F1136" i="5"/>
  <c r="I1136" i="5"/>
  <c r="X1136" i="5"/>
  <c r="G1137" i="5"/>
  <c r="F1137" i="5"/>
  <c r="J1137" i="5"/>
  <c r="R1137" i="5"/>
  <c r="H1137" i="5"/>
  <c r="I1137" i="5"/>
  <c r="X1137" i="5"/>
  <c r="R1138" i="5"/>
  <c r="H1138" i="5"/>
  <c r="G1138" i="5"/>
  <c r="J1138" i="5"/>
  <c r="I1138" i="5"/>
  <c r="F1138" i="5"/>
  <c r="X1138" i="5"/>
  <c r="I1139" i="5"/>
  <c r="R1139" i="5"/>
  <c r="H1139" i="5"/>
  <c r="G1139" i="5"/>
  <c r="J1139" i="5"/>
  <c r="F1139" i="5"/>
  <c r="X1139" i="5"/>
  <c r="H1140" i="5"/>
  <c r="I1140" i="5"/>
  <c r="F1140" i="5"/>
  <c r="G1140" i="5"/>
  <c r="R1140" i="5"/>
  <c r="J1140" i="5"/>
  <c r="X1140" i="5"/>
  <c r="I1141" i="5"/>
  <c r="R1141" i="5"/>
  <c r="H1141" i="5"/>
  <c r="G1141" i="5"/>
  <c r="F1141" i="5"/>
  <c r="J1141" i="5"/>
  <c r="X1141" i="5"/>
  <c r="J1142" i="5"/>
  <c r="F1142" i="5"/>
  <c r="I1142" i="5"/>
  <c r="H1142" i="5"/>
  <c r="G1142" i="5"/>
  <c r="R1142" i="5"/>
  <c r="X1142" i="5"/>
  <c r="R1143" i="5"/>
  <c r="G1143" i="5"/>
  <c r="J1143" i="5"/>
  <c r="H1143" i="5"/>
  <c r="I1143" i="5"/>
  <c r="F1143" i="5"/>
  <c r="X1143" i="5"/>
  <c r="R1144" i="5"/>
  <c r="F1144" i="5"/>
  <c r="I1144" i="5"/>
  <c r="H1144" i="5"/>
  <c r="G1144" i="5"/>
  <c r="J1144" i="5"/>
  <c r="X1144" i="5"/>
  <c r="G1145" i="5"/>
  <c r="H1145" i="5"/>
  <c r="R1145" i="5"/>
  <c r="J1145" i="5"/>
  <c r="I1145" i="5"/>
  <c r="F1145" i="5"/>
  <c r="X1145" i="5"/>
  <c r="G1146" i="5"/>
  <c r="F1146" i="5"/>
  <c r="R1146" i="5"/>
  <c r="H1146" i="5"/>
  <c r="J1146" i="5"/>
  <c r="I1146" i="5"/>
  <c r="X1146" i="5"/>
  <c r="F1147" i="5"/>
  <c r="R1147" i="5"/>
  <c r="J1147" i="5"/>
  <c r="G1147" i="5"/>
  <c r="I1147" i="5"/>
  <c r="H1147" i="5"/>
  <c r="X1147" i="5"/>
  <c r="R1148" i="5"/>
  <c r="J1148" i="5"/>
  <c r="G1148" i="5"/>
  <c r="F1148" i="5"/>
  <c r="H1148" i="5"/>
  <c r="I1148" i="5"/>
  <c r="X1148" i="5"/>
  <c r="F1149" i="5"/>
  <c r="J1149" i="5"/>
  <c r="G1149" i="5"/>
  <c r="R1149" i="5"/>
  <c r="I1149" i="5"/>
  <c r="H1149" i="5"/>
  <c r="X1149" i="5"/>
  <c r="I1150" i="5"/>
  <c r="H1150" i="5"/>
  <c r="J1150" i="5"/>
  <c r="F1150" i="5"/>
  <c r="G1150" i="5"/>
  <c r="R1150" i="5"/>
  <c r="X1150" i="5"/>
  <c r="J1151" i="5"/>
  <c r="I1151" i="5"/>
  <c r="F1151" i="5"/>
  <c r="G1151" i="5"/>
  <c r="H1151" i="5"/>
  <c r="R1151" i="5"/>
  <c r="X1151" i="5"/>
  <c r="H1152" i="5"/>
  <c r="R1152" i="5"/>
  <c r="G1152" i="5"/>
  <c r="F1152" i="5"/>
  <c r="J1152" i="5"/>
  <c r="I1152" i="5"/>
  <c r="X1152" i="5"/>
  <c r="G1153" i="5"/>
  <c r="J1153" i="5"/>
  <c r="H1153" i="5"/>
  <c r="I1153" i="5"/>
  <c r="R1153" i="5"/>
  <c r="F1153" i="5"/>
  <c r="X1153" i="5"/>
  <c r="F1154" i="5"/>
  <c r="J1154" i="5"/>
  <c r="I1154" i="5"/>
  <c r="R1154" i="5"/>
  <c r="H1154" i="5"/>
  <c r="G1154" i="5"/>
  <c r="X1154" i="5"/>
  <c r="I1155" i="5"/>
  <c r="F1155" i="5"/>
  <c r="G1155" i="5"/>
  <c r="J1155" i="5"/>
  <c r="R1155" i="5"/>
  <c r="H1155" i="5"/>
  <c r="X1155" i="5"/>
  <c r="H1156" i="5"/>
  <c r="J1156" i="5"/>
  <c r="I1156" i="5"/>
  <c r="G1156" i="5"/>
  <c r="F1156" i="5"/>
  <c r="R1156" i="5"/>
  <c r="X1156" i="5"/>
  <c r="J1157" i="5"/>
  <c r="H1157" i="5"/>
  <c r="I1157" i="5"/>
  <c r="G1157" i="5"/>
  <c r="R1157" i="5"/>
  <c r="F1157" i="5"/>
  <c r="X1157" i="5"/>
  <c r="F1158" i="5"/>
  <c r="I1158" i="5"/>
  <c r="H1158" i="5"/>
  <c r="J1158" i="5"/>
  <c r="R1158" i="5"/>
  <c r="G1158" i="5"/>
  <c r="X1158" i="5"/>
  <c r="G1159" i="5"/>
  <c r="J1159" i="5"/>
  <c r="H1159" i="5"/>
  <c r="R1159" i="5"/>
  <c r="F1159" i="5"/>
  <c r="I1159" i="5"/>
  <c r="X1159" i="5"/>
  <c r="R1160" i="5"/>
  <c r="G1160" i="5"/>
  <c r="H1160" i="5"/>
  <c r="J1160" i="5"/>
  <c r="I1160" i="5"/>
  <c r="F1160" i="5"/>
  <c r="X1160" i="5"/>
  <c r="J1161" i="5"/>
  <c r="H1161" i="5"/>
  <c r="F1161" i="5"/>
  <c r="G1161" i="5"/>
  <c r="I1161" i="5"/>
  <c r="R1161" i="5"/>
  <c r="X1161" i="5"/>
  <c r="H1162" i="5"/>
  <c r="R1162" i="5"/>
  <c r="J1162" i="5"/>
  <c r="F1162" i="5"/>
  <c r="G1162" i="5"/>
  <c r="I1162" i="5"/>
  <c r="X1162" i="5"/>
  <c r="H1163" i="5"/>
  <c r="J1163" i="5"/>
  <c r="R1163" i="5"/>
  <c r="G1163" i="5"/>
  <c r="I1163" i="5"/>
  <c r="F1163" i="5"/>
  <c r="X1163" i="5"/>
  <c r="G1164" i="5"/>
  <c r="I1164" i="5"/>
  <c r="F1164" i="5"/>
  <c r="J1164" i="5"/>
  <c r="R1164" i="5"/>
  <c r="H1164" i="5"/>
  <c r="X1164" i="5"/>
  <c r="R1165" i="5"/>
  <c r="J1165" i="5"/>
  <c r="I1165" i="5"/>
  <c r="H1165" i="5"/>
  <c r="G1165" i="5"/>
  <c r="F1165" i="5"/>
  <c r="X1165" i="5"/>
  <c r="F1166" i="5"/>
  <c r="R1166" i="5"/>
  <c r="H1166" i="5"/>
  <c r="J1166" i="5"/>
  <c r="I1166" i="5"/>
  <c r="G1166" i="5"/>
  <c r="X1166" i="5"/>
  <c r="H1167" i="5"/>
  <c r="I1167" i="5"/>
  <c r="F1167" i="5"/>
  <c r="J1167" i="5"/>
  <c r="G1167" i="5"/>
  <c r="R1167" i="5"/>
  <c r="X1167" i="5"/>
  <c r="F1168" i="5"/>
  <c r="R1168" i="5"/>
  <c r="G1168" i="5"/>
  <c r="H1168" i="5"/>
  <c r="J1168" i="5"/>
  <c r="I1168" i="5"/>
  <c r="X1168" i="5"/>
  <c r="H1170" i="5"/>
  <c r="R1170" i="5"/>
  <c r="J1170" i="5"/>
  <c r="I1170" i="5"/>
  <c r="G1170" i="5"/>
  <c r="F1170" i="5"/>
  <c r="X1170" i="5"/>
  <c r="H1171" i="5"/>
  <c r="G1171" i="5"/>
  <c r="F1171" i="5"/>
  <c r="I1171" i="5"/>
  <c r="R1171" i="5"/>
  <c r="J1171" i="5"/>
  <c r="X1171" i="5"/>
  <c r="H1172" i="5"/>
  <c r="I1172" i="5"/>
  <c r="R1172" i="5"/>
  <c r="J1172" i="5"/>
  <c r="G1172" i="5"/>
  <c r="F1172" i="5"/>
  <c r="X1172" i="5"/>
  <c r="G1173" i="5"/>
  <c r="F1173" i="5"/>
  <c r="I1173" i="5"/>
  <c r="R1173" i="5"/>
  <c r="H1173" i="5"/>
  <c r="J1173" i="5"/>
  <c r="X1173" i="5"/>
  <c r="H1174" i="5"/>
  <c r="I1174" i="5"/>
  <c r="J1174" i="5"/>
  <c r="G1174" i="5"/>
  <c r="F1174" i="5"/>
  <c r="R1174" i="5"/>
  <c r="X1174" i="5"/>
  <c r="R1175" i="5"/>
  <c r="G1175" i="5"/>
  <c r="I1175" i="5"/>
  <c r="J1175" i="5"/>
  <c r="H1175" i="5"/>
  <c r="F1175" i="5"/>
  <c r="X1175" i="5"/>
  <c r="J1176" i="5"/>
  <c r="I1176" i="5"/>
  <c r="H1176" i="5"/>
  <c r="R1176" i="5"/>
  <c r="F1176" i="5"/>
  <c r="G1176" i="5"/>
  <c r="X1176" i="5"/>
  <c r="H1178" i="5"/>
  <c r="G1178" i="5"/>
  <c r="F1178" i="5"/>
  <c r="J1178" i="5"/>
  <c r="R1178" i="5"/>
  <c r="I1178" i="5"/>
  <c r="X1178" i="5"/>
  <c r="J1179" i="5"/>
  <c r="F1179" i="5"/>
  <c r="H1179" i="5"/>
  <c r="R1179" i="5"/>
  <c r="G1179" i="5"/>
  <c r="I1179" i="5"/>
  <c r="X1179" i="5"/>
  <c r="R1180" i="5"/>
  <c r="H1180" i="5"/>
  <c r="J1180" i="5"/>
  <c r="F1180" i="5"/>
  <c r="G1180" i="5"/>
  <c r="I1180" i="5"/>
  <c r="X1180" i="5"/>
  <c r="G1181" i="5"/>
  <c r="F1181" i="5"/>
  <c r="I1181" i="5"/>
  <c r="J1181" i="5"/>
  <c r="H1181" i="5"/>
  <c r="R1181" i="5"/>
  <c r="X1181" i="5"/>
  <c r="G1183" i="5"/>
  <c r="R1183" i="5"/>
  <c r="H1183" i="5"/>
  <c r="J1183" i="5"/>
  <c r="I1183" i="5"/>
  <c r="F1183" i="5"/>
  <c r="X1183" i="5"/>
  <c r="I1184" i="5"/>
  <c r="G1184" i="5"/>
  <c r="J1184" i="5"/>
  <c r="R1184" i="5"/>
  <c r="F1184" i="5"/>
  <c r="H1184" i="5"/>
  <c r="X1184" i="5"/>
  <c r="R1185" i="5"/>
  <c r="G1185" i="5"/>
  <c r="F1185" i="5"/>
  <c r="H1185" i="5"/>
  <c r="I1185" i="5"/>
  <c r="J1185" i="5"/>
  <c r="X1185" i="5"/>
  <c r="J1186" i="5"/>
  <c r="I1186" i="5"/>
  <c r="F1186" i="5"/>
  <c r="H1186" i="5"/>
  <c r="R1186" i="5"/>
  <c r="G1186" i="5"/>
  <c r="X1186" i="5"/>
  <c r="J1187" i="5"/>
  <c r="H1187" i="5"/>
  <c r="I1187" i="5"/>
  <c r="F1187" i="5"/>
  <c r="R1187" i="5"/>
  <c r="G1187" i="5"/>
  <c r="X1187" i="5"/>
  <c r="I1188" i="5"/>
  <c r="R1188" i="5"/>
  <c r="G1188" i="5"/>
  <c r="H1188" i="5"/>
  <c r="J1188" i="5"/>
  <c r="F1188" i="5"/>
  <c r="X1188" i="5"/>
  <c r="J1189" i="5"/>
  <c r="F1189" i="5"/>
  <c r="R1189" i="5"/>
  <c r="I1189" i="5"/>
  <c r="H1189" i="5"/>
  <c r="G1189" i="5"/>
  <c r="X1189" i="5"/>
  <c r="J1190" i="5"/>
  <c r="R1190" i="5"/>
  <c r="H1190" i="5"/>
  <c r="F1190" i="5"/>
  <c r="I1190" i="5"/>
  <c r="G1190" i="5"/>
  <c r="X1190" i="5"/>
  <c r="R1191" i="5"/>
  <c r="F1191" i="5"/>
  <c r="H1191" i="5"/>
  <c r="G1191" i="5"/>
  <c r="I1191" i="5"/>
  <c r="J1191" i="5"/>
  <c r="X1191" i="5"/>
  <c r="G1192" i="5"/>
  <c r="H1192" i="5"/>
  <c r="J1192" i="5"/>
  <c r="F1192" i="5"/>
  <c r="R1192" i="5"/>
  <c r="I1192" i="5"/>
  <c r="X1192" i="5"/>
  <c r="J1193" i="5"/>
  <c r="G1193" i="5"/>
  <c r="I1193" i="5"/>
  <c r="R1193" i="5"/>
  <c r="F1193" i="5"/>
  <c r="H1193" i="5"/>
  <c r="X1193" i="5"/>
  <c r="F1194" i="5"/>
  <c r="H1194" i="5"/>
  <c r="I1194" i="5"/>
  <c r="R1194" i="5"/>
  <c r="J1194" i="5"/>
  <c r="G1194" i="5"/>
  <c r="X1194" i="5"/>
  <c r="F1195" i="5"/>
  <c r="G1195" i="5"/>
  <c r="I1195" i="5"/>
  <c r="J1195" i="5"/>
  <c r="R1195" i="5"/>
  <c r="H1195" i="5"/>
  <c r="X1195" i="5"/>
  <c r="F1196" i="5"/>
  <c r="I1196" i="5"/>
  <c r="J1196" i="5"/>
  <c r="H1196" i="5"/>
  <c r="G1196" i="5"/>
  <c r="R1196" i="5"/>
  <c r="X1196" i="5"/>
  <c r="H1197" i="5"/>
  <c r="J1197" i="5"/>
  <c r="R1197" i="5"/>
  <c r="G1197" i="5"/>
  <c r="I1197" i="5"/>
  <c r="F1197" i="5"/>
  <c r="X1197" i="5"/>
  <c r="G1198" i="5"/>
  <c r="R1198" i="5"/>
  <c r="H1198" i="5"/>
  <c r="J1198" i="5"/>
  <c r="F1198" i="5"/>
  <c r="I1198" i="5"/>
  <c r="X1198" i="5"/>
  <c r="R1199" i="5"/>
  <c r="H1199" i="5"/>
  <c r="J1199" i="5"/>
  <c r="G1199" i="5"/>
  <c r="I1199" i="5"/>
  <c r="F1199" i="5"/>
  <c r="X1199" i="5"/>
  <c r="F1200" i="5"/>
  <c r="H1200" i="5"/>
  <c r="I1200" i="5"/>
  <c r="R1200" i="5"/>
  <c r="J1200" i="5"/>
  <c r="G1200" i="5"/>
  <c r="X1200" i="5"/>
  <c r="F1201" i="5"/>
  <c r="I1201" i="5"/>
  <c r="J1201" i="5"/>
  <c r="H1201" i="5"/>
  <c r="R1201" i="5"/>
  <c r="G1201" i="5"/>
  <c r="X1201" i="5"/>
  <c r="I1202" i="5"/>
  <c r="H1202" i="5"/>
  <c r="F1202" i="5"/>
  <c r="J1202" i="5"/>
  <c r="G1202" i="5"/>
  <c r="R1202" i="5"/>
  <c r="X1202" i="5"/>
  <c r="G1203" i="5"/>
  <c r="H1203" i="5"/>
  <c r="J1203" i="5"/>
  <c r="R1203" i="5"/>
  <c r="I1203" i="5"/>
  <c r="F1203" i="5"/>
  <c r="X1203" i="5"/>
  <c r="G1204" i="5"/>
  <c r="I1204" i="5"/>
  <c r="F1204" i="5"/>
  <c r="J1204" i="5"/>
  <c r="R1204" i="5"/>
  <c r="H1204" i="5"/>
  <c r="X1204" i="5"/>
  <c r="G1205" i="5"/>
  <c r="I1205" i="5"/>
  <c r="F1205" i="5"/>
  <c r="R1205" i="5"/>
  <c r="J1205" i="5"/>
  <c r="H1205" i="5"/>
  <c r="X1205" i="5"/>
  <c r="J1206" i="5"/>
  <c r="R1206" i="5"/>
  <c r="G1206" i="5"/>
  <c r="I1206" i="5"/>
  <c r="F1206" i="5"/>
  <c r="H1206" i="5"/>
  <c r="X1206" i="5"/>
  <c r="J1207" i="5"/>
  <c r="F1207" i="5"/>
  <c r="G1207" i="5"/>
  <c r="H1207" i="5"/>
  <c r="R1207" i="5"/>
  <c r="I1207" i="5"/>
  <c r="X1207" i="5"/>
  <c r="J1208" i="5"/>
  <c r="I1208" i="5"/>
  <c r="G1208" i="5"/>
  <c r="F1208" i="5"/>
  <c r="R1208" i="5"/>
  <c r="H1208" i="5"/>
  <c r="X1208" i="5"/>
  <c r="R1209" i="5"/>
  <c r="F1209" i="5"/>
  <c r="J1209" i="5"/>
  <c r="G1209" i="5"/>
  <c r="I1209" i="5"/>
  <c r="H1209" i="5"/>
  <c r="X1209" i="5"/>
  <c r="F1210" i="5"/>
  <c r="I1210" i="5"/>
  <c r="J1210" i="5"/>
  <c r="G1210" i="5"/>
  <c r="R1210" i="5"/>
  <c r="H1210" i="5"/>
  <c r="X1210" i="5"/>
  <c r="F1211" i="5"/>
  <c r="J1211" i="5"/>
  <c r="G1211" i="5"/>
  <c r="R1211" i="5"/>
  <c r="I1211" i="5"/>
  <c r="H1211" i="5"/>
  <c r="X1211" i="5"/>
  <c r="H1212" i="5"/>
  <c r="J1212" i="5"/>
  <c r="R1212" i="5"/>
  <c r="G1212" i="5"/>
  <c r="F1212" i="5"/>
  <c r="I1212" i="5"/>
  <c r="X1212" i="5"/>
  <c r="R1213" i="5"/>
  <c r="F1213" i="5"/>
  <c r="H1213" i="5"/>
  <c r="G1213" i="5"/>
  <c r="I1213" i="5"/>
  <c r="J1213" i="5"/>
  <c r="X1213" i="5"/>
  <c r="J1214" i="5"/>
  <c r="G1214" i="5"/>
  <c r="I1214" i="5"/>
  <c r="F1214" i="5"/>
  <c r="R1214" i="5"/>
  <c r="H1214" i="5"/>
  <c r="X1214" i="5"/>
  <c r="R1215" i="5"/>
  <c r="H1215" i="5"/>
  <c r="J1215" i="5"/>
  <c r="G1215" i="5"/>
  <c r="F1215" i="5"/>
  <c r="I1215" i="5"/>
  <c r="X1215" i="5"/>
  <c r="R1216" i="5"/>
  <c r="I1216" i="5"/>
  <c r="J1216" i="5"/>
  <c r="F1216" i="5"/>
  <c r="H1216" i="5"/>
  <c r="G1216" i="5"/>
  <c r="X1216" i="5"/>
  <c r="J1217" i="5"/>
  <c r="F1217" i="5"/>
  <c r="G1217" i="5"/>
  <c r="I1217" i="5"/>
  <c r="H1217" i="5"/>
  <c r="R1217" i="5"/>
  <c r="X1217" i="5"/>
  <c r="I1218" i="5"/>
  <c r="J1218" i="5"/>
  <c r="H1218" i="5"/>
  <c r="G1218" i="5"/>
  <c r="F1218" i="5"/>
  <c r="R1218" i="5"/>
  <c r="X1218" i="5"/>
  <c r="J1219" i="5"/>
  <c r="G1219" i="5"/>
  <c r="H1219" i="5"/>
  <c r="R1219" i="5"/>
  <c r="F1219" i="5"/>
  <c r="I1219" i="5"/>
  <c r="X1219" i="5"/>
  <c r="G1220" i="5"/>
  <c r="H1220" i="5"/>
  <c r="F1220" i="5"/>
  <c r="R1220" i="5"/>
  <c r="I1220" i="5"/>
  <c r="J1220" i="5"/>
  <c r="X1220" i="5"/>
  <c r="F1221" i="5"/>
  <c r="I1221" i="5"/>
  <c r="J1221" i="5"/>
  <c r="H1221" i="5"/>
  <c r="G1221" i="5"/>
  <c r="R1221" i="5"/>
  <c r="X1221" i="5"/>
  <c r="G1222" i="5"/>
  <c r="J1222" i="5"/>
  <c r="I1222" i="5"/>
  <c r="R1222" i="5"/>
  <c r="H1222" i="5"/>
  <c r="F1222" i="5"/>
  <c r="X1222" i="5"/>
  <c r="J1223" i="5"/>
  <c r="H1223" i="5"/>
  <c r="I1223" i="5"/>
  <c r="F1223" i="5"/>
  <c r="R1223" i="5"/>
  <c r="G1223" i="5"/>
  <c r="X1223" i="5"/>
  <c r="R1224" i="5"/>
  <c r="F1224" i="5"/>
  <c r="I1224" i="5"/>
  <c r="G1224" i="5"/>
  <c r="J1224" i="5"/>
  <c r="H1224" i="5"/>
  <c r="X1224" i="5"/>
  <c r="G1225" i="5"/>
  <c r="I1225" i="5"/>
  <c r="R1225" i="5"/>
  <c r="H1225" i="5"/>
  <c r="F1225" i="5"/>
  <c r="J1225" i="5"/>
  <c r="X1225" i="5"/>
  <c r="R1226" i="5"/>
  <c r="I1226" i="5"/>
  <c r="J1226" i="5"/>
  <c r="G1226" i="5"/>
  <c r="F1226" i="5"/>
  <c r="H1226" i="5"/>
  <c r="X1226" i="5"/>
  <c r="G1227" i="5"/>
  <c r="F1227" i="5"/>
  <c r="J1227" i="5"/>
  <c r="I1227" i="5"/>
  <c r="R1227" i="5"/>
  <c r="H1227" i="5"/>
  <c r="X1227" i="5"/>
  <c r="G1228" i="5"/>
  <c r="H1228" i="5"/>
  <c r="J1228" i="5"/>
  <c r="I1228" i="5"/>
  <c r="R1228" i="5"/>
  <c r="F1228" i="5"/>
  <c r="X1228" i="5"/>
  <c r="J1229" i="5"/>
  <c r="H1229" i="5"/>
  <c r="G1229" i="5"/>
  <c r="F1229" i="5"/>
  <c r="R1229" i="5"/>
  <c r="I1229" i="5"/>
  <c r="X1229" i="5"/>
  <c r="I1230" i="5"/>
  <c r="H1230" i="5"/>
  <c r="R1230" i="5"/>
  <c r="J1230" i="5"/>
  <c r="F1230" i="5"/>
  <c r="G1230" i="5"/>
  <c r="X1230" i="5"/>
  <c r="H1231" i="5"/>
  <c r="F1231" i="5"/>
  <c r="J1231" i="5"/>
  <c r="I1231" i="5"/>
  <c r="G1231" i="5"/>
  <c r="R1231" i="5"/>
  <c r="X1231" i="5"/>
  <c r="G1232" i="5"/>
  <c r="R1232" i="5"/>
  <c r="F1232" i="5"/>
  <c r="I1232" i="5"/>
  <c r="J1232" i="5"/>
  <c r="H1232" i="5"/>
  <c r="X1232" i="5"/>
  <c r="I1233" i="5"/>
  <c r="F1233" i="5"/>
  <c r="G1233" i="5"/>
  <c r="J1233" i="5"/>
  <c r="R1233" i="5"/>
  <c r="H1233" i="5"/>
  <c r="X1233" i="5"/>
  <c r="G1234" i="5"/>
  <c r="R1234" i="5"/>
  <c r="H1234" i="5"/>
  <c r="I1234" i="5"/>
  <c r="F1234" i="5"/>
  <c r="J1234" i="5"/>
  <c r="X1234" i="5"/>
  <c r="F1235" i="5"/>
  <c r="J1235" i="5"/>
  <c r="H1235" i="5"/>
  <c r="G1235" i="5"/>
  <c r="I1235" i="5"/>
  <c r="R1235" i="5"/>
  <c r="X1235" i="5"/>
  <c r="G1236" i="5"/>
  <c r="F1236" i="5"/>
  <c r="R1236" i="5"/>
  <c r="I1236" i="5"/>
  <c r="J1236" i="5"/>
  <c r="H1236" i="5"/>
  <c r="X1236" i="5"/>
  <c r="G1237" i="5"/>
  <c r="J1237" i="5"/>
  <c r="H1237" i="5"/>
  <c r="R1237" i="5"/>
  <c r="F1237" i="5"/>
  <c r="I1237" i="5"/>
  <c r="X1237" i="5"/>
  <c r="H1238" i="5"/>
  <c r="F1238" i="5"/>
  <c r="R1238" i="5"/>
  <c r="J1238" i="5"/>
  <c r="G1238" i="5"/>
  <c r="I1238" i="5"/>
  <c r="X1238" i="5"/>
  <c r="G1239" i="5"/>
  <c r="J1239" i="5"/>
  <c r="I1239" i="5"/>
  <c r="F1239" i="5"/>
  <c r="H1239" i="5"/>
  <c r="R1239" i="5"/>
  <c r="X1239" i="5"/>
  <c r="H1240" i="5"/>
  <c r="F1240" i="5"/>
  <c r="G1240" i="5"/>
  <c r="R1240" i="5"/>
  <c r="J1240" i="5"/>
  <c r="I1240" i="5"/>
  <c r="X1240" i="5"/>
  <c r="H1242" i="5"/>
  <c r="F1242" i="5"/>
  <c r="I1242" i="5"/>
  <c r="J1242" i="5"/>
  <c r="R1242" i="5"/>
  <c r="G1242" i="5"/>
  <c r="X1242" i="5"/>
  <c r="I1243" i="5"/>
  <c r="R1243" i="5"/>
  <c r="F1243" i="5"/>
  <c r="J1243" i="5"/>
  <c r="G1243" i="5"/>
  <c r="H1243" i="5"/>
  <c r="X1243" i="5"/>
  <c r="R1244" i="5"/>
  <c r="I1244" i="5"/>
  <c r="J1244" i="5"/>
  <c r="G1244" i="5"/>
  <c r="F1244" i="5"/>
  <c r="H1244" i="5"/>
  <c r="X1244" i="5"/>
  <c r="G1245" i="5"/>
  <c r="H1245" i="5"/>
  <c r="F1245" i="5"/>
  <c r="R1245" i="5"/>
  <c r="I1245" i="5"/>
  <c r="J1245" i="5"/>
  <c r="X1245" i="5"/>
  <c r="H1246" i="5"/>
  <c r="I1246" i="5"/>
  <c r="G1246" i="5"/>
  <c r="F1246" i="5"/>
  <c r="J1246" i="5"/>
  <c r="R1246" i="5"/>
  <c r="X1246" i="5"/>
  <c r="F1247" i="5"/>
  <c r="H1247" i="5"/>
  <c r="R1247" i="5"/>
  <c r="J1247" i="5"/>
  <c r="G1247" i="5"/>
  <c r="I1247" i="5"/>
  <c r="X1247" i="5"/>
  <c r="J1248" i="5"/>
  <c r="R1248" i="5"/>
  <c r="H1248" i="5"/>
  <c r="G1248" i="5"/>
  <c r="F1248" i="5"/>
  <c r="I1248" i="5"/>
  <c r="X1248" i="5"/>
  <c r="H1250" i="5"/>
  <c r="J1250" i="5"/>
  <c r="G1250" i="5"/>
  <c r="I1250" i="5"/>
  <c r="F1250" i="5"/>
  <c r="R1250" i="5"/>
  <c r="X1250" i="5"/>
  <c r="J1251" i="5"/>
  <c r="H1251" i="5"/>
  <c r="F1251" i="5"/>
  <c r="I1251" i="5"/>
  <c r="R1251" i="5"/>
  <c r="G1251" i="5"/>
  <c r="X1251" i="5"/>
  <c r="F1252" i="5"/>
  <c r="H1252" i="5"/>
  <c r="I1252" i="5"/>
  <c r="R1252" i="5"/>
  <c r="G1252" i="5"/>
  <c r="J1252" i="5"/>
  <c r="X1252" i="5"/>
  <c r="J1253" i="5"/>
  <c r="G1253" i="5"/>
  <c r="H1253" i="5"/>
  <c r="R1253" i="5"/>
  <c r="I1253" i="5"/>
  <c r="F1253" i="5"/>
  <c r="X1253" i="5"/>
  <c r="G1254" i="5"/>
  <c r="R1254" i="5"/>
  <c r="F1254" i="5"/>
  <c r="H1254" i="5"/>
  <c r="I1254" i="5"/>
  <c r="J1254" i="5"/>
  <c r="X1254" i="5"/>
  <c r="I1255" i="5"/>
  <c r="R1255" i="5"/>
  <c r="J1255" i="5"/>
  <c r="F1255" i="5"/>
  <c r="G1255" i="5"/>
  <c r="H1255" i="5"/>
  <c r="X1255" i="5"/>
  <c r="J1256" i="5"/>
  <c r="H1256" i="5"/>
  <c r="F1256" i="5"/>
  <c r="R1256" i="5"/>
  <c r="I1256" i="5"/>
  <c r="G1256" i="5"/>
  <c r="X1256" i="5"/>
  <c r="F1257" i="5"/>
  <c r="H1257" i="5"/>
  <c r="R1257" i="5"/>
  <c r="J1257" i="5"/>
  <c r="G1257" i="5"/>
  <c r="I1257" i="5"/>
  <c r="X1257" i="5"/>
  <c r="J1258" i="5"/>
  <c r="H1258" i="5"/>
  <c r="G1258" i="5"/>
  <c r="R1258" i="5"/>
  <c r="I1258" i="5"/>
  <c r="F1258" i="5"/>
  <c r="X1258" i="5"/>
  <c r="G1259" i="5"/>
  <c r="F1259" i="5"/>
  <c r="J1259" i="5"/>
  <c r="I1259" i="5"/>
  <c r="H1259" i="5"/>
  <c r="R1259" i="5"/>
  <c r="X1259" i="5"/>
  <c r="R1260" i="5"/>
  <c r="G1260" i="5"/>
  <c r="F1260" i="5"/>
  <c r="H1260" i="5"/>
  <c r="I1260" i="5"/>
  <c r="J1260" i="5"/>
  <c r="X1260" i="5"/>
  <c r="J1261" i="5"/>
  <c r="G1261" i="5"/>
  <c r="H1261" i="5"/>
  <c r="R1261" i="5"/>
  <c r="F1261" i="5"/>
  <c r="I1261" i="5"/>
  <c r="X1261" i="5"/>
  <c r="I1262" i="5"/>
  <c r="H1262" i="5"/>
  <c r="R1262" i="5"/>
  <c r="G1262" i="5"/>
  <c r="F1262" i="5"/>
  <c r="J1262" i="5"/>
  <c r="X1262" i="5"/>
  <c r="H1263" i="5"/>
  <c r="F1263" i="5"/>
  <c r="R1263" i="5"/>
  <c r="I1263" i="5"/>
  <c r="J1263" i="5"/>
  <c r="G1263" i="5"/>
  <c r="X1263" i="5"/>
  <c r="I1264" i="5"/>
  <c r="F1264" i="5"/>
  <c r="G1264" i="5"/>
  <c r="R1264" i="5"/>
  <c r="H1264" i="5"/>
  <c r="J1264" i="5"/>
  <c r="X1264" i="5"/>
  <c r="I1265" i="5"/>
  <c r="H1265" i="5"/>
  <c r="F1265" i="5"/>
  <c r="R1265" i="5"/>
  <c r="J1265" i="5"/>
  <c r="G1265" i="5"/>
  <c r="X1265" i="5"/>
  <c r="H1266" i="5"/>
  <c r="I1266" i="5"/>
  <c r="J1266" i="5"/>
  <c r="R1266" i="5"/>
  <c r="G1266" i="5"/>
  <c r="F1266" i="5"/>
  <c r="X1266" i="5"/>
  <c r="H1267" i="5"/>
  <c r="R1267" i="5"/>
  <c r="J1267" i="5"/>
  <c r="F1267" i="5"/>
  <c r="G1267" i="5"/>
  <c r="I1267" i="5"/>
  <c r="X1267" i="5"/>
  <c r="H1268" i="5"/>
  <c r="J1268" i="5"/>
  <c r="F1268" i="5"/>
  <c r="I1268" i="5"/>
  <c r="R1268" i="5"/>
  <c r="G1268" i="5"/>
  <c r="X1268" i="5"/>
  <c r="J1269" i="5"/>
  <c r="F1269" i="5"/>
  <c r="I1269" i="5"/>
  <c r="R1269" i="5"/>
  <c r="H1269" i="5"/>
  <c r="G1269" i="5"/>
  <c r="X1269" i="5"/>
  <c r="G1271" i="5"/>
  <c r="I1271" i="5"/>
  <c r="R1271" i="5"/>
  <c r="F1271" i="5"/>
  <c r="H1271" i="5"/>
  <c r="J1271" i="5"/>
  <c r="X1271" i="5"/>
  <c r="J1272" i="5"/>
  <c r="R1272" i="5"/>
  <c r="I1272" i="5"/>
  <c r="G1272" i="5"/>
  <c r="H1272" i="5"/>
  <c r="F1272" i="5"/>
  <c r="X1272" i="5"/>
  <c r="I1274" i="5"/>
  <c r="R1274" i="5"/>
  <c r="G1274" i="5"/>
  <c r="H1274" i="5"/>
  <c r="F1274" i="5"/>
  <c r="J1274" i="5"/>
  <c r="X1274" i="5"/>
  <c r="R1275" i="5"/>
  <c r="F1275" i="5"/>
  <c r="J1275" i="5"/>
  <c r="H1275" i="5"/>
  <c r="G1275" i="5"/>
  <c r="I1275" i="5"/>
  <c r="X1275" i="5"/>
  <c r="H1276" i="5"/>
  <c r="J1276" i="5"/>
  <c r="R1276" i="5"/>
  <c r="I1276" i="5"/>
  <c r="G1276" i="5"/>
  <c r="F1276" i="5"/>
  <c r="X1276" i="5"/>
  <c r="R1277" i="5"/>
  <c r="G1277" i="5"/>
  <c r="J1277" i="5"/>
  <c r="I1277" i="5"/>
  <c r="F1277" i="5"/>
  <c r="H1277" i="5"/>
  <c r="X1277" i="5"/>
  <c r="I1278" i="5"/>
  <c r="H1278" i="5"/>
  <c r="G1278" i="5"/>
  <c r="F1278" i="5"/>
  <c r="R1278" i="5"/>
  <c r="J1278" i="5"/>
  <c r="X1278" i="5"/>
  <c r="F1279" i="5"/>
  <c r="H1279" i="5"/>
  <c r="R1279" i="5"/>
  <c r="J1279" i="5"/>
  <c r="G1279" i="5"/>
  <c r="I1279" i="5"/>
  <c r="X1279" i="5"/>
  <c r="H1280" i="5"/>
  <c r="I1280" i="5"/>
  <c r="J1280" i="5"/>
  <c r="R1280" i="5"/>
  <c r="G1280" i="5"/>
  <c r="F1280" i="5"/>
  <c r="X1280" i="5"/>
  <c r="J1281" i="5"/>
  <c r="R1281" i="5"/>
  <c r="G1281" i="5"/>
  <c r="H1281" i="5"/>
  <c r="F1281" i="5"/>
  <c r="I1281" i="5"/>
  <c r="X1281" i="5"/>
  <c r="J1282" i="5"/>
  <c r="I1282" i="5"/>
  <c r="R1282" i="5"/>
  <c r="G1282" i="5"/>
  <c r="F1282" i="5"/>
  <c r="H1282" i="5"/>
  <c r="X1282" i="5"/>
  <c r="F1283" i="5"/>
  <c r="I1283" i="5"/>
  <c r="G1283" i="5"/>
  <c r="H1283" i="5"/>
  <c r="R1283" i="5"/>
  <c r="J1283" i="5"/>
  <c r="X1283" i="5"/>
  <c r="G1284" i="5"/>
  <c r="H1284" i="5"/>
  <c r="R1284" i="5"/>
  <c r="J1284" i="5"/>
  <c r="I1284" i="5"/>
  <c r="F1284" i="5"/>
  <c r="X1284" i="5"/>
  <c r="G1285" i="5"/>
  <c r="F1285" i="5"/>
  <c r="H1285" i="5"/>
  <c r="R1285" i="5"/>
  <c r="J1285" i="5"/>
  <c r="I1285" i="5"/>
  <c r="X1285" i="5"/>
  <c r="H1286" i="5"/>
  <c r="R1286" i="5"/>
  <c r="F1286" i="5"/>
  <c r="J1286" i="5"/>
  <c r="G1286" i="5"/>
  <c r="I1286" i="5"/>
  <c r="X1286" i="5"/>
  <c r="I1287" i="5"/>
  <c r="J1287" i="5"/>
  <c r="G1287" i="5"/>
  <c r="R1287" i="5"/>
  <c r="H1287" i="5"/>
  <c r="F1287" i="5"/>
  <c r="X1287" i="5"/>
  <c r="G1288" i="5"/>
  <c r="R1288" i="5"/>
  <c r="J1288" i="5"/>
  <c r="I1288" i="5"/>
  <c r="H1288" i="5"/>
  <c r="F1288" i="5"/>
  <c r="X1288" i="5"/>
  <c r="G1289" i="5"/>
  <c r="H1289" i="5"/>
  <c r="J1289" i="5"/>
  <c r="F1289" i="5"/>
  <c r="R1289" i="5"/>
  <c r="I1289" i="5"/>
  <c r="X1289" i="5"/>
  <c r="H1290" i="5"/>
  <c r="G1290" i="5"/>
  <c r="R1290" i="5"/>
  <c r="J1290" i="5"/>
  <c r="F1290" i="5"/>
  <c r="I1290" i="5"/>
  <c r="X1290" i="5"/>
  <c r="H1291" i="5"/>
  <c r="J1291" i="5"/>
  <c r="F1291" i="5"/>
  <c r="R1291" i="5"/>
  <c r="G1291" i="5"/>
  <c r="I1291" i="5"/>
  <c r="X1291" i="5"/>
  <c r="R1292" i="5"/>
  <c r="F1292" i="5"/>
  <c r="I1292" i="5"/>
  <c r="J1292" i="5"/>
  <c r="G1292" i="5"/>
  <c r="H1292" i="5"/>
  <c r="X1292" i="5"/>
  <c r="F1293" i="5"/>
  <c r="G1293" i="5"/>
  <c r="J1293" i="5"/>
  <c r="H1293" i="5"/>
  <c r="I1293" i="5"/>
  <c r="R1293" i="5"/>
  <c r="X1293" i="5"/>
  <c r="F1295" i="5"/>
  <c r="R1295" i="5"/>
  <c r="I1295" i="5"/>
  <c r="G1295" i="5"/>
  <c r="J1295" i="5"/>
  <c r="H1295" i="5"/>
  <c r="X1295" i="5"/>
  <c r="G1296" i="5"/>
  <c r="H1296" i="5"/>
  <c r="J1296" i="5"/>
  <c r="F1296" i="5"/>
  <c r="I1296" i="5"/>
  <c r="R1296" i="5"/>
  <c r="X1296" i="5"/>
  <c r="J1297" i="5"/>
  <c r="H1297" i="5"/>
  <c r="G1297" i="5"/>
  <c r="F1297" i="5"/>
  <c r="R1297" i="5"/>
  <c r="I1297" i="5"/>
  <c r="X1297" i="5"/>
  <c r="H1298" i="5"/>
  <c r="G1298" i="5"/>
  <c r="J1298" i="5"/>
  <c r="R1298" i="5"/>
  <c r="F1298" i="5"/>
  <c r="I1298" i="5"/>
  <c r="X1298" i="5"/>
  <c r="I1299" i="5"/>
  <c r="G1299" i="5"/>
  <c r="R1299" i="5"/>
  <c r="J1299" i="5"/>
  <c r="F1299" i="5"/>
  <c r="H1299" i="5"/>
  <c r="X1299" i="5"/>
  <c r="J1300" i="5"/>
  <c r="R1300" i="5"/>
  <c r="H1300" i="5"/>
  <c r="I1300" i="5"/>
  <c r="F1300" i="5"/>
  <c r="G1300" i="5"/>
  <c r="X1300" i="5"/>
  <c r="I1301" i="5"/>
  <c r="F1301" i="5"/>
  <c r="J1301" i="5"/>
  <c r="G1301" i="5"/>
  <c r="H1301" i="5"/>
  <c r="R1301" i="5"/>
  <c r="X1301" i="5"/>
  <c r="I1302" i="5"/>
  <c r="F1302" i="5"/>
  <c r="G1302" i="5"/>
  <c r="R1302" i="5"/>
  <c r="H1302" i="5"/>
  <c r="J1302" i="5"/>
  <c r="X1302" i="5"/>
  <c r="R1303" i="5"/>
  <c r="I1303" i="5"/>
  <c r="J1303" i="5"/>
  <c r="H1303" i="5"/>
  <c r="G1303" i="5"/>
  <c r="F1303" i="5"/>
  <c r="X1303" i="5"/>
  <c r="F1304" i="5"/>
  <c r="I1304" i="5"/>
  <c r="J1304" i="5"/>
  <c r="G1304" i="5"/>
  <c r="R1304" i="5"/>
  <c r="H1304" i="5"/>
  <c r="X1304" i="5"/>
  <c r="I1305" i="5"/>
  <c r="J1305" i="5"/>
  <c r="R1305" i="5"/>
  <c r="H1305" i="5"/>
  <c r="F1305" i="5"/>
  <c r="G1305" i="5"/>
  <c r="X1305" i="5"/>
  <c r="H1306" i="5"/>
  <c r="G1306" i="5"/>
  <c r="F1306" i="5"/>
  <c r="I1306" i="5"/>
  <c r="J1306" i="5"/>
  <c r="R1306" i="5"/>
  <c r="X1306" i="5"/>
  <c r="G1307" i="5"/>
  <c r="H1307" i="5"/>
  <c r="R1307" i="5"/>
  <c r="I1307" i="5"/>
  <c r="F1307" i="5"/>
  <c r="J1307" i="5"/>
  <c r="X1307" i="5"/>
  <c r="G1308" i="5"/>
  <c r="I1308" i="5"/>
  <c r="H1308" i="5"/>
  <c r="J1308" i="5"/>
  <c r="R1308" i="5"/>
  <c r="F1308" i="5"/>
  <c r="X1308" i="5"/>
  <c r="F1309" i="5"/>
  <c r="G1309" i="5"/>
  <c r="R1309" i="5"/>
  <c r="I1309" i="5"/>
  <c r="J1309" i="5"/>
  <c r="H1309" i="5"/>
  <c r="X1309" i="5"/>
  <c r="G1310" i="5"/>
  <c r="F1310" i="5"/>
  <c r="R1310" i="5"/>
  <c r="I1310" i="5"/>
  <c r="H1310" i="5"/>
  <c r="J1310" i="5"/>
  <c r="X1310" i="5"/>
  <c r="G1311" i="5"/>
  <c r="R1311" i="5"/>
  <c r="H1311" i="5"/>
  <c r="I1311" i="5"/>
  <c r="J1311" i="5"/>
  <c r="F1311" i="5"/>
  <c r="X1311" i="5"/>
  <c r="G1312" i="5"/>
  <c r="I1312" i="5"/>
  <c r="J1312" i="5"/>
  <c r="R1312" i="5"/>
  <c r="H1312" i="5"/>
  <c r="F1312" i="5"/>
  <c r="X1312" i="5"/>
  <c r="J1313" i="5"/>
  <c r="H1313" i="5"/>
  <c r="G1313" i="5"/>
  <c r="I1313" i="5"/>
  <c r="R1313" i="5"/>
  <c r="F1313" i="5"/>
  <c r="X1313" i="5"/>
  <c r="J1314" i="5"/>
  <c r="G1314" i="5"/>
  <c r="F1314" i="5"/>
  <c r="H1314" i="5"/>
  <c r="I1314" i="5"/>
  <c r="R1314" i="5"/>
  <c r="X1314" i="5"/>
  <c r="I1315" i="5"/>
  <c r="F1315" i="5"/>
  <c r="J1315" i="5"/>
  <c r="G1315" i="5"/>
  <c r="R1315" i="5"/>
  <c r="H1315" i="5"/>
  <c r="X1315" i="5"/>
  <c r="H1316" i="5"/>
  <c r="G1316" i="5"/>
  <c r="J1316" i="5"/>
  <c r="R1316" i="5"/>
  <c r="F1316" i="5"/>
  <c r="I1316" i="5"/>
  <c r="X1316" i="5"/>
  <c r="I1317" i="5"/>
  <c r="H1317" i="5"/>
  <c r="J1317" i="5"/>
  <c r="F1317" i="5"/>
  <c r="R1317" i="5"/>
  <c r="G1317" i="5"/>
  <c r="X1317" i="5"/>
  <c r="I1318" i="5"/>
  <c r="J1318" i="5"/>
  <c r="F1318" i="5"/>
  <c r="R1318" i="5"/>
  <c r="H1318" i="5"/>
  <c r="G1318" i="5"/>
  <c r="X1318" i="5"/>
  <c r="J1319" i="5"/>
  <c r="H1319" i="5"/>
  <c r="I1319" i="5"/>
  <c r="G1319" i="5"/>
  <c r="R1319" i="5"/>
  <c r="F1319" i="5"/>
  <c r="X1319" i="5"/>
  <c r="H1320" i="5"/>
  <c r="R1320" i="5"/>
  <c r="J1320" i="5"/>
  <c r="G1320" i="5"/>
  <c r="F1320" i="5"/>
  <c r="I1320" i="5"/>
  <c r="X1320" i="5"/>
  <c r="J1321" i="5"/>
  <c r="H1321" i="5"/>
  <c r="R1321" i="5"/>
  <c r="G1321" i="5"/>
  <c r="I1321" i="5"/>
  <c r="F1321" i="5"/>
  <c r="X1321" i="5"/>
  <c r="R1322" i="5"/>
  <c r="J1322" i="5"/>
  <c r="H1322" i="5"/>
  <c r="F1322" i="5"/>
  <c r="I1322" i="5"/>
  <c r="G1322" i="5"/>
  <c r="X1322" i="5"/>
  <c r="J1323" i="5"/>
  <c r="G1323" i="5"/>
  <c r="F1323" i="5"/>
  <c r="I1323" i="5"/>
  <c r="H1323" i="5"/>
  <c r="R1323" i="5"/>
  <c r="X1323" i="5"/>
  <c r="F1324" i="5"/>
  <c r="I1324" i="5"/>
  <c r="R1324" i="5"/>
  <c r="G1324" i="5"/>
  <c r="J1324" i="5"/>
  <c r="H1324" i="5"/>
  <c r="X1324" i="5"/>
  <c r="F1325" i="5"/>
  <c r="G1325" i="5"/>
  <c r="R1325" i="5"/>
  <c r="H1325" i="5"/>
  <c r="I1325" i="5"/>
  <c r="J1325" i="5"/>
  <c r="X1325" i="5"/>
  <c r="R1326" i="5"/>
  <c r="H1326" i="5"/>
  <c r="J1326" i="5"/>
  <c r="I1326" i="5"/>
  <c r="F1326" i="5"/>
  <c r="G1326" i="5"/>
  <c r="X1326" i="5"/>
  <c r="J1327" i="5"/>
  <c r="R1327" i="5"/>
  <c r="I1327" i="5"/>
  <c r="F1327" i="5"/>
  <c r="G1327" i="5"/>
  <c r="H1327" i="5"/>
  <c r="X1327" i="5"/>
  <c r="F1328" i="5"/>
  <c r="R1328" i="5"/>
  <c r="J1328" i="5"/>
  <c r="I1328" i="5"/>
  <c r="G1328" i="5"/>
  <c r="H1328" i="5"/>
  <c r="X1328" i="5"/>
  <c r="J1329" i="5"/>
  <c r="H1329" i="5"/>
  <c r="G1329" i="5"/>
  <c r="I1329" i="5"/>
  <c r="F1329" i="5"/>
  <c r="R1329" i="5"/>
  <c r="X1329" i="5"/>
  <c r="J1330" i="5"/>
  <c r="R1330" i="5"/>
  <c r="I1330" i="5"/>
  <c r="G1330" i="5"/>
  <c r="H1330" i="5"/>
  <c r="F1330" i="5"/>
  <c r="X1330" i="5"/>
  <c r="F1331" i="5"/>
  <c r="H1331" i="5"/>
  <c r="G1331" i="5"/>
  <c r="I1331" i="5"/>
  <c r="J1331" i="5"/>
  <c r="R1331" i="5"/>
  <c r="X1331" i="5"/>
  <c r="G1332" i="5"/>
  <c r="J1332" i="5"/>
  <c r="H1332" i="5"/>
  <c r="I1332" i="5"/>
  <c r="R1332" i="5"/>
  <c r="F1332" i="5"/>
  <c r="X1332" i="5"/>
  <c r="I1333" i="5"/>
  <c r="H1333" i="5"/>
  <c r="G1333" i="5"/>
  <c r="J1333" i="5"/>
  <c r="R1333" i="5"/>
  <c r="F1333" i="5"/>
  <c r="X1333" i="5"/>
  <c r="J1334" i="5"/>
  <c r="I1334" i="5"/>
  <c r="G1334" i="5"/>
  <c r="R1334" i="5"/>
  <c r="H1334" i="5"/>
  <c r="F1334" i="5"/>
  <c r="X1334" i="5"/>
  <c r="F1335" i="5"/>
  <c r="R1335" i="5"/>
  <c r="H1335" i="5"/>
  <c r="I1335" i="5"/>
  <c r="G1335" i="5"/>
  <c r="J1335" i="5"/>
  <c r="X1335" i="5"/>
  <c r="I1336" i="5"/>
  <c r="R1336" i="5"/>
  <c r="G1336" i="5"/>
  <c r="J1336" i="5"/>
  <c r="F1336" i="5"/>
  <c r="H1336" i="5"/>
  <c r="X1336" i="5"/>
  <c r="I1337" i="5"/>
  <c r="F1337" i="5"/>
  <c r="H1337" i="5"/>
  <c r="J1337" i="5"/>
  <c r="R1337" i="5"/>
  <c r="G1337" i="5"/>
  <c r="X1337" i="5"/>
  <c r="J1338" i="5"/>
  <c r="H1338" i="5"/>
  <c r="I1338" i="5"/>
  <c r="G1338" i="5"/>
  <c r="R1338" i="5"/>
  <c r="F1338" i="5"/>
  <c r="X1338" i="5"/>
  <c r="G1339" i="5"/>
  <c r="I1339" i="5"/>
  <c r="H1339" i="5"/>
  <c r="F1339" i="5"/>
  <c r="R1339" i="5"/>
  <c r="J1339" i="5"/>
  <c r="X1339" i="5"/>
  <c r="F1340" i="5"/>
  <c r="G1340" i="5"/>
  <c r="H1340" i="5"/>
  <c r="J1340" i="5"/>
  <c r="I1340" i="5"/>
  <c r="R1340" i="5"/>
  <c r="X1340" i="5"/>
  <c r="R1341" i="5"/>
  <c r="J1341" i="5"/>
  <c r="G1341" i="5"/>
  <c r="F1341" i="5"/>
  <c r="H1341" i="5"/>
  <c r="I1341" i="5"/>
  <c r="X1341" i="5"/>
  <c r="G1342" i="5"/>
  <c r="J1342" i="5"/>
  <c r="H1342" i="5"/>
  <c r="F1342" i="5"/>
  <c r="R1342" i="5"/>
  <c r="I1342" i="5"/>
  <c r="X1342" i="5"/>
  <c r="H1343" i="5"/>
  <c r="R1343" i="5"/>
  <c r="F1343" i="5"/>
  <c r="J1343" i="5"/>
  <c r="I1343" i="5"/>
  <c r="G1343" i="5"/>
  <c r="X1343" i="5"/>
  <c r="G1344" i="5"/>
  <c r="R1344" i="5"/>
  <c r="J1344" i="5"/>
  <c r="H1344" i="5"/>
  <c r="F1344" i="5"/>
  <c r="I1344" i="5"/>
  <c r="X1344" i="5"/>
  <c r="H1346" i="5"/>
  <c r="I1346" i="5"/>
  <c r="G1346" i="5"/>
  <c r="R1346" i="5"/>
  <c r="J1346" i="5"/>
  <c r="F1346" i="5"/>
  <c r="X1346" i="5"/>
  <c r="R1347" i="5"/>
  <c r="J1347" i="5"/>
  <c r="F1347" i="5"/>
  <c r="I1347" i="5"/>
  <c r="H1347" i="5"/>
  <c r="G1347" i="5"/>
  <c r="X1347" i="5"/>
  <c r="F1348" i="5"/>
  <c r="I1348" i="5"/>
  <c r="H1348" i="5"/>
  <c r="G1348" i="5"/>
  <c r="R1348" i="5"/>
  <c r="J1348" i="5"/>
  <c r="X1348" i="5"/>
  <c r="R1349" i="5"/>
  <c r="G1349" i="5"/>
  <c r="H1349" i="5"/>
  <c r="F1349" i="5"/>
  <c r="I1349" i="5"/>
  <c r="J1349" i="5"/>
  <c r="X1349" i="5"/>
  <c r="I1350" i="5"/>
  <c r="R1350" i="5"/>
  <c r="J1350" i="5"/>
  <c r="G1350" i="5"/>
  <c r="F1350" i="5"/>
  <c r="H1350" i="5"/>
  <c r="X1350" i="5"/>
  <c r="F1351" i="5"/>
  <c r="J1351" i="5"/>
  <c r="G1351" i="5"/>
  <c r="R1351" i="5"/>
  <c r="I1351" i="5"/>
  <c r="H1351" i="5"/>
  <c r="X1351" i="5"/>
  <c r="J1352" i="5"/>
  <c r="I1352" i="5"/>
  <c r="H1352" i="5"/>
  <c r="R1352" i="5"/>
  <c r="G1352" i="5"/>
  <c r="F1352" i="5"/>
  <c r="X1352" i="5"/>
  <c r="J1353" i="5"/>
  <c r="H1353" i="5"/>
  <c r="G1353" i="5"/>
  <c r="R1353" i="5"/>
  <c r="I1353" i="5"/>
  <c r="F1353" i="5"/>
  <c r="X1353" i="5"/>
  <c r="I1354" i="5"/>
  <c r="F1354" i="5"/>
  <c r="R1354" i="5"/>
  <c r="J1354" i="5"/>
  <c r="H1354" i="5"/>
  <c r="G1354" i="5"/>
  <c r="X1354" i="5"/>
  <c r="F1355" i="5"/>
  <c r="R1355" i="5"/>
  <c r="G1355" i="5"/>
  <c r="J1355" i="5"/>
  <c r="H1355" i="5"/>
  <c r="I1355" i="5"/>
  <c r="X1355" i="5"/>
  <c r="I1356" i="5"/>
  <c r="H1356" i="5"/>
  <c r="J1356" i="5"/>
  <c r="R1356" i="5"/>
  <c r="F1356" i="5"/>
  <c r="G1356" i="5"/>
  <c r="X1356" i="5"/>
  <c r="R1357" i="5"/>
  <c r="J1357" i="5"/>
  <c r="I1357" i="5"/>
  <c r="F1357" i="5"/>
  <c r="H1357" i="5"/>
  <c r="G1357" i="5"/>
  <c r="X1357" i="5"/>
  <c r="H1358" i="5"/>
  <c r="I1358" i="5"/>
  <c r="F1358" i="5"/>
  <c r="R1358" i="5"/>
  <c r="G1358" i="5"/>
  <c r="J1358" i="5"/>
  <c r="X1358" i="5"/>
  <c r="F1359" i="5"/>
  <c r="I1359" i="5"/>
  <c r="H1359" i="5"/>
  <c r="J1359" i="5"/>
  <c r="G1359" i="5"/>
  <c r="R1359" i="5"/>
  <c r="X1359" i="5"/>
  <c r="J1360" i="5"/>
  <c r="I1360" i="5"/>
  <c r="F1360" i="5"/>
  <c r="G1360" i="5"/>
  <c r="H1360" i="5"/>
  <c r="R1360" i="5"/>
  <c r="X1360" i="5"/>
  <c r="F1361" i="5"/>
  <c r="I1361" i="5"/>
  <c r="R1361" i="5"/>
  <c r="H1361" i="5"/>
  <c r="G1361" i="5"/>
  <c r="J1361" i="5"/>
  <c r="X1361" i="5"/>
  <c r="H1362" i="5"/>
  <c r="F1362" i="5"/>
  <c r="J1362" i="5"/>
  <c r="R1362" i="5"/>
  <c r="I1362" i="5"/>
  <c r="G1362" i="5"/>
  <c r="X1362" i="5"/>
  <c r="I1363" i="5"/>
  <c r="F1363" i="5"/>
  <c r="R1363" i="5"/>
  <c r="H1363" i="5"/>
  <c r="J1363" i="5"/>
  <c r="G1363" i="5"/>
  <c r="X1363" i="5"/>
  <c r="J1364" i="5"/>
  <c r="H1364" i="5"/>
  <c r="F1364" i="5"/>
  <c r="I1364" i="5"/>
  <c r="R1364" i="5"/>
  <c r="G1364" i="5"/>
  <c r="X1364" i="5"/>
  <c r="F1365" i="5"/>
  <c r="H1365" i="5"/>
  <c r="J1365" i="5"/>
  <c r="G1365" i="5"/>
  <c r="R1365" i="5"/>
  <c r="I1365" i="5"/>
  <c r="X1365" i="5"/>
  <c r="J1366" i="5"/>
  <c r="G1366" i="5"/>
  <c r="H1366" i="5"/>
  <c r="F1366" i="5"/>
  <c r="I1366" i="5"/>
  <c r="R1366" i="5"/>
  <c r="X1366" i="5"/>
  <c r="F1367" i="5"/>
  <c r="G1367" i="5"/>
  <c r="R1367" i="5"/>
  <c r="H1367" i="5"/>
  <c r="I1367" i="5"/>
  <c r="J1367" i="5"/>
  <c r="X1367" i="5"/>
  <c r="F1368" i="5"/>
  <c r="J1368" i="5"/>
  <c r="H1368" i="5"/>
  <c r="R1368" i="5"/>
  <c r="I1368" i="5"/>
  <c r="G1368" i="5"/>
  <c r="X1368" i="5"/>
  <c r="F1369" i="5"/>
  <c r="R1369" i="5"/>
  <c r="G1369" i="5"/>
  <c r="H1369" i="5"/>
  <c r="I1369" i="5"/>
  <c r="J1369" i="5"/>
  <c r="X1369" i="5"/>
  <c r="J1370" i="5"/>
  <c r="G1370" i="5"/>
  <c r="F1370" i="5"/>
  <c r="I1370" i="5"/>
  <c r="R1370" i="5"/>
  <c r="H1370" i="5"/>
  <c r="X1370" i="5"/>
  <c r="J1371" i="5"/>
  <c r="H1371" i="5"/>
  <c r="F1371" i="5"/>
  <c r="I1371" i="5"/>
  <c r="G1371" i="5"/>
  <c r="R1371" i="5"/>
  <c r="X1371" i="5"/>
  <c r="H1372" i="5"/>
  <c r="J1372" i="5"/>
  <c r="R1372" i="5"/>
  <c r="I1372" i="5"/>
  <c r="F1372" i="5"/>
  <c r="G1372" i="5"/>
  <c r="X1372" i="5"/>
  <c r="H1373" i="5"/>
  <c r="J1373" i="5"/>
  <c r="F1373" i="5"/>
  <c r="I1373" i="5"/>
  <c r="R1373" i="5"/>
  <c r="G1373" i="5"/>
  <c r="X1373" i="5"/>
  <c r="I1375" i="5"/>
  <c r="H1375" i="5"/>
  <c r="J1375" i="5"/>
  <c r="F1375" i="5"/>
  <c r="G1375" i="5"/>
  <c r="R1375" i="5"/>
  <c r="X1375" i="5"/>
  <c r="G1376" i="5"/>
  <c r="H1376" i="5"/>
  <c r="R1376" i="5"/>
  <c r="F1376" i="5"/>
  <c r="I1376" i="5"/>
  <c r="J1376" i="5"/>
  <c r="X1376" i="5"/>
  <c r="I1377" i="5"/>
  <c r="G1377" i="5"/>
  <c r="H1377" i="5"/>
  <c r="R1377" i="5"/>
  <c r="F1377" i="5"/>
  <c r="J1377" i="5"/>
  <c r="X1377" i="5"/>
  <c r="H1378" i="5"/>
  <c r="G1378" i="5"/>
  <c r="F1378" i="5"/>
  <c r="J1378" i="5"/>
  <c r="I1378" i="5"/>
  <c r="R1378" i="5"/>
  <c r="X1378" i="5"/>
  <c r="H1379" i="5"/>
  <c r="R1379" i="5"/>
  <c r="G1379" i="5"/>
  <c r="J1379" i="5"/>
  <c r="I1379" i="5"/>
  <c r="F1379" i="5"/>
  <c r="X1379" i="5"/>
  <c r="R1380" i="5"/>
  <c r="H1380" i="5"/>
  <c r="J1380" i="5"/>
  <c r="F1380" i="5"/>
  <c r="G1380" i="5"/>
  <c r="I1380" i="5"/>
  <c r="X1380" i="5"/>
  <c r="G1381" i="5"/>
  <c r="R1381" i="5"/>
  <c r="J1381" i="5"/>
  <c r="I1381" i="5"/>
  <c r="F1381" i="5"/>
  <c r="H1381" i="5"/>
  <c r="X1381" i="5"/>
  <c r="F1383" i="5"/>
  <c r="H1383" i="5"/>
  <c r="I1383" i="5"/>
  <c r="G1383" i="5"/>
  <c r="J1383" i="5"/>
  <c r="R1383" i="5"/>
  <c r="X1383" i="5"/>
  <c r="F1384" i="5"/>
  <c r="R1384" i="5"/>
  <c r="J1384" i="5"/>
  <c r="G1384" i="5"/>
  <c r="I1384" i="5"/>
  <c r="H1384" i="5"/>
  <c r="X1384" i="5"/>
  <c r="J1385" i="5"/>
  <c r="H1385" i="5"/>
  <c r="F1385" i="5"/>
  <c r="G1385" i="5"/>
  <c r="I1385" i="5"/>
  <c r="R1385" i="5"/>
  <c r="X1385" i="5"/>
  <c r="I1386" i="5"/>
  <c r="J1386" i="5"/>
  <c r="F1386" i="5"/>
  <c r="H1386" i="5"/>
  <c r="R1386" i="5"/>
  <c r="G1386" i="5"/>
  <c r="X1386" i="5"/>
  <c r="I1387" i="5"/>
  <c r="G1387" i="5"/>
  <c r="R1387" i="5"/>
  <c r="H1387" i="5"/>
  <c r="F1387" i="5"/>
  <c r="J1387" i="5"/>
  <c r="X1387" i="5"/>
  <c r="H1388" i="5"/>
  <c r="F1388" i="5"/>
  <c r="J1388" i="5"/>
  <c r="R1388" i="5"/>
  <c r="G1388" i="5"/>
  <c r="I1388" i="5"/>
  <c r="X1388" i="5"/>
  <c r="R1389" i="5"/>
  <c r="J1389" i="5"/>
  <c r="F1389" i="5"/>
  <c r="G1389" i="5"/>
  <c r="I1389" i="5"/>
  <c r="H1389" i="5"/>
  <c r="X1389" i="5"/>
  <c r="F1391" i="5"/>
  <c r="I1391" i="5"/>
  <c r="R1391" i="5"/>
  <c r="G1391" i="5"/>
  <c r="H1391" i="5"/>
  <c r="J1391" i="5"/>
  <c r="X1391" i="5"/>
  <c r="R1392" i="5"/>
  <c r="G1392" i="5"/>
  <c r="H1392" i="5"/>
  <c r="I1392" i="5"/>
  <c r="J1392" i="5"/>
  <c r="F1392" i="5"/>
  <c r="X1392" i="5"/>
  <c r="J1394" i="5"/>
  <c r="I1394" i="5"/>
  <c r="F1394" i="5"/>
  <c r="G1394" i="5"/>
  <c r="R1394" i="5"/>
  <c r="H1394" i="5"/>
  <c r="X1394" i="5"/>
  <c r="I1395" i="5"/>
  <c r="G1395" i="5"/>
  <c r="R1395" i="5"/>
  <c r="J1395" i="5"/>
  <c r="H1395" i="5"/>
  <c r="F1395" i="5"/>
  <c r="X1395" i="5"/>
  <c r="F1396" i="5"/>
  <c r="R1396" i="5"/>
  <c r="H1396" i="5"/>
  <c r="G1396" i="5"/>
  <c r="I1396" i="5"/>
  <c r="J1396" i="5"/>
  <c r="X1396" i="5"/>
  <c r="G1397" i="5"/>
  <c r="I1397" i="5"/>
  <c r="F1397" i="5"/>
  <c r="R1397" i="5"/>
  <c r="J1397" i="5"/>
  <c r="H1397" i="5"/>
  <c r="X1397" i="5"/>
  <c r="J1399" i="5"/>
  <c r="G1399" i="5"/>
  <c r="R1399" i="5"/>
  <c r="F1399" i="5"/>
  <c r="I1399" i="5"/>
  <c r="H1399" i="5"/>
  <c r="X1399" i="5"/>
  <c r="R1400" i="5"/>
  <c r="J1400" i="5"/>
  <c r="G1400" i="5"/>
  <c r="F1400" i="5"/>
  <c r="H1400" i="5"/>
  <c r="I1400" i="5"/>
  <c r="X1400" i="5"/>
  <c r="H1401" i="5"/>
  <c r="F1401" i="5"/>
  <c r="R1401" i="5"/>
  <c r="J1401" i="5"/>
  <c r="G1401" i="5"/>
  <c r="I1401" i="5"/>
  <c r="X1401" i="5"/>
  <c r="I1402" i="5"/>
  <c r="G1402" i="5"/>
  <c r="J1402" i="5"/>
  <c r="F1402" i="5"/>
  <c r="R1402" i="5"/>
  <c r="H1402" i="5"/>
  <c r="X1402" i="5"/>
  <c r="R1403" i="5"/>
  <c r="J1403" i="5"/>
  <c r="H1403" i="5"/>
  <c r="G1403" i="5"/>
  <c r="F1403" i="5"/>
  <c r="I1403" i="5"/>
  <c r="X1403" i="5"/>
  <c r="F1404" i="5"/>
  <c r="H1404" i="5"/>
  <c r="J1404" i="5"/>
  <c r="I1404" i="5"/>
  <c r="R1404" i="5"/>
  <c r="G1404" i="5"/>
  <c r="X1404" i="5"/>
  <c r="G1405" i="5"/>
  <c r="J1405" i="5"/>
  <c r="R1405" i="5"/>
  <c r="F1405" i="5"/>
  <c r="H1405" i="5"/>
  <c r="I1405" i="5"/>
  <c r="X1405" i="5"/>
  <c r="I1407" i="5"/>
  <c r="F1407" i="5"/>
  <c r="G1407" i="5"/>
  <c r="J1407" i="5"/>
  <c r="H1407" i="5"/>
  <c r="R1407" i="5"/>
  <c r="X1407" i="5"/>
  <c r="I1408" i="5"/>
  <c r="G1408" i="5"/>
  <c r="J1408" i="5"/>
  <c r="H1408" i="5"/>
  <c r="F1408" i="5"/>
  <c r="R1408" i="5"/>
  <c r="X1408" i="5"/>
  <c r="R1409" i="5"/>
  <c r="I1409" i="5"/>
  <c r="H1409" i="5"/>
  <c r="F1409" i="5"/>
  <c r="G1409" i="5"/>
  <c r="J1409" i="5"/>
  <c r="X1409" i="5"/>
  <c r="H1410" i="5"/>
  <c r="I1410" i="5"/>
  <c r="J1410" i="5"/>
  <c r="R1410" i="5"/>
  <c r="F1410" i="5"/>
  <c r="G1410" i="5"/>
  <c r="X1410" i="5"/>
  <c r="G1411" i="5"/>
  <c r="I1411" i="5"/>
  <c r="F1411" i="5"/>
  <c r="R1411" i="5"/>
  <c r="H1411" i="5"/>
  <c r="J1411" i="5"/>
  <c r="X1411" i="5"/>
  <c r="H1412" i="5"/>
  <c r="R1412" i="5"/>
  <c r="I1412" i="5"/>
  <c r="J1412" i="5"/>
  <c r="G1412" i="5"/>
  <c r="F1412" i="5"/>
  <c r="X1412" i="5"/>
  <c r="H1413" i="5"/>
  <c r="G1413" i="5"/>
  <c r="F1413" i="5"/>
  <c r="R1413" i="5"/>
  <c r="J1413" i="5"/>
  <c r="I1413" i="5"/>
  <c r="X1413" i="5"/>
  <c r="G1414" i="5"/>
  <c r="R1414" i="5"/>
  <c r="I1414" i="5"/>
  <c r="J1414" i="5"/>
  <c r="H1414" i="5"/>
  <c r="F1414" i="5"/>
  <c r="X1414" i="5"/>
  <c r="H1415" i="5"/>
  <c r="J1415" i="5"/>
  <c r="R1415" i="5"/>
  <c r="G1415" i="5"/>
  <c r="I1415" i="5"/>
  <c r="F1415" i="5"/>
  <c r="X1415" i="5"/>
  <c r="R1416" i="5"/>
  <c r="I1416" i="5"/>
  <c r="F1416" i="5"/>
  <c r="G1416" i="5"/>
  <c r="H1416" i="5"/>
  <c r="J1416" i="5"/>
  <c r="X1416" i="5"/>
  <c r="R1417" i="5"/>
  <c r="G1417" i="5"/>
  <c r="J1417" i="5"/>
  <c r="F1417" i="5"/>
  <c r="H1417" i="5"/>
  <c r="I1417" i="5"/>
  <c r="X1417" i="5"/>
  <c r="G1418" i="5"/>
  <c r="I1418" i="5"/>
  <c r="F1418" i="5"/>
  <c r="R1418" i="5"/>
  <c r="J1418" i="5"/>
  <c r="H1418" i="5"/>
  <c r="X1418" i="5"/>
  <c r="I1419" i="5"/>
  <c r="G1419" i="5"/>
  <c r="J1419" i="5"/>
  <c r="R1419" i="5"/>
  <c r="F1419" i="5"/>
  <c r="H1419" i="5"/>
  <c r="X1419" i="5"/>
  <c r="F1420" i="5"/>
  <c r="J1420" i="5"/>
  <c r="R1420" i="5"/>
  <c r="H1420" i="5"/>
  <c r="G1420" i="5"/>
  <c r="I1420" i="5"/>
  <c r="X1420" i="5"/>
  <c r="J1421" i="5"/>
  <c r="F1421" i="5"/>
  <c r="I1421" i="5"/>
  <c r="R1421" i="5"/>
  <c r="G1421" i="5"/>
  <c r="H1421" i="5"/>
  <c r="X1421" i="5"/>
  <c r="I1422" i="5"/>
  <c r="G1422" i="5"/>
  <c r="F1422" i="5"/>
  <c r="J1422" i="5"/>
  <c r="R1422" i="5"/>
  <c r="H1422" i="5"/>
  <c r="X1422" i="5"/>
  <c r="I1423" i="5"/>
  <c r="H1423" i="5"/>
  <c r="R1423" i="5"/>
  <c r="G1423" i="5"/>
  <c r="F1423" i="5"/>
  <c r="J1423" i="5"/>
  <c r="X1423" i="5"/>
  <c r="F1424" i="5"/>
  <c r="G1424" i="5"/>
  <c r="R1424" i="5"/>
  <c r="J1424" i="5"/>
  <c r="I1424" i="5"/>
  <c r="H1424" i="5"/>
  <c r="X1424" i="5"/>
  <c r="J1425" i="5"/>
  <c r="H1425" i="5"/>
  <c r="F1425" i="5"/>
  <c r="I1425" i="5"/>
  <c r="R1425" i="5"/>
  <c r="G1425" i="5"/>
  <c r="X1425" i="5"/>
  <c r="H1426" i="5"/>
  <c r="I1426" i="5"/>
  <c r="J1426" i="5"/>
  <c r="F1426" i="5"/>
  <c r="R1426" i="5"/>
  <c r="G1426" i="5"/>
  <c r="X1426" i="5"/>
  <c r="G1427" i="5"/>
  <c r="F1427" i="5"/>
  <c r="I1427" i="5"/>
  <c r="H1427" i="5"/>
  <c r="J1427" i="5"/>
  <c r="R1427" i="5"/>
  <c r="X1427" i="5"/>
  <c r="G1428" i="5"/>
  <c r="F1428" i="5"/>
  <c r="H1428" i="5"/>
  <c r="J1428" i="5"/>
  <c r="R1428" i="5"/>
  <c r="I1428" i="5"/>
  <c r="X1428" i="5"/>
  <c r="H1429" i="5"/>
  <c r="F1429" i="5"/>
  <c r="G1429" i="5"/>
  <c r="R1429" i="5"/>
  <c r="I1429" i="5"/>
  <c r="J1429" i="5"/>
  <c r="X1429" i="5"/>
  <c r="G1430" i="5"/>
  <c r="F1430" i="5"/>
  <c r="J1430" i="5"/>
  <c r="I1430" i="5"/>
  <c r="R1430" i="5"/>
  <c r="H1430" i="5"/>
  <c r="X1430" i="5"/>
  <c r="H1431" i="5"/>
  <c r="G1431" i="5"/>
  <c r="J1431" i="5"/>
  <c r="F1431" i="5"/>
  <c r="I1431" i="5"/>
  <c r="R1431" i="5"/>
  <c r="X1431" i="5"/>
  <c r="J1432" i="5"/>
  <c r="I1432" i="5"/>
  <c r="H1432" i="5"/>
  <c r="R1432" i="5"/>
  <c r="G1432" i="5"/>
  <c r="F1432" i="5"/>
  <c r="X1432" i="5"/>
  <c r="G1433" i="5"/>
  <c r="F1433" i="5"/>
  <c r="J1433" i="5"/>
  <c r="H1433" i="5"/>
  <c r="I1433" i="5"/>
  <c r="R1433" i="5"/>
  <c r="X1433" i="5"/>
  <c r="J1434" i="5"/>
  <c r="H1434" i="5"/>
  <c r="I1434" i="5"/>
  <c r="F1434" i="5"/>
  <c r="G1434" i="5"/>
  <c r="R1434" i="5"/>
  <c r="X1434" i="5"/>
  <c r="R1435" i="5"/>
  <c r="G1435" i="5"/>
  <c r="F1435" i="5"/>
  <c r="I1435" i="5"/>
  <c r="J1435" i="5"/>
  <c r="H1435" i="5"/>
  <c r="X1435" i="5"/>
  <c r="R1436" i="5"/>
  <c r="G1436" i="5"/>
  <c r="H1436" i="5"/>
  <c r="I1436" i="5"/>
  <c r="J1436" i="5"/>
  <c r="F1436" i="5"/>
  <c r="X1436" i="5"/>
  <c r="F1437" i="5"/>
  <c r="R1437" i="5"/>
  <c r="J1437" i="5"/>
  <c r="G1437" i="5"/>
  <c r="H1437" i="5"/>
  <c r="I1437" i="5"/>
  <c r="X1437" i="5"/>
  <c r="I1438" i="5"/>
  <c r="H1438" i="5"/>
  <c r="R1438" i="5"/>
  <c r="F1438" i="5"/>
  <c r="J1438" i="5"/>
  <c r="G1438" i="5"/>
  <c r="X1438" i="5"/>
  <c r="I1439" i="5"/>
  <c r="J1439" i="5"/>
  <c r="G1439" i="5"/>
  <c r="H1439" i="5"/>
  <c r="R1439" i="5"/>
  <c r="F1439" i="5"/>
  <c r="X1439" i="5"/>
  <c r="J1440" i="5"/>
  <c r="F1440" i="5"/>
  <c r="G1440" i="5"/>
  <c r="I1440" i="5"/>
  <c r="H1440" i="5"/>
  <c r="R1440" i="5"/>
  <c r="X1440" i="5"/>
  <c r="G1441" i="5"/>
  <c r="J1441" i="5"/>
  <c r="H1441" i="5"/>
  <c r="I1441" i="5"/>
  <c r="R1441" i="5"/>
  <c r="F1441" i="5"/>
  <c r="X1441" i="5"/>
  <c r="I1442" i="5"/>
  <c r="R1442" i="5"/>
  <c r="F1442" i="5"/>
  <c r="G1442" i="5"/>
  <c r="H1442" i="5"/>
  <c r="J1442" i="5"/>
  <c r="X1442" i="5"/>
  <c r="F1443" i="5"/>
  <c r="I1443" i="5"/>
  <c r="J1443" i="5"/>
  <c r="G1443" i="5"/>
  <c r="R1443" i="5"/>
  <c r="H1443" i="5"/>
  <c r="X1443" i="5"/>
  <c r="G1444" i="5"/>
  <c r="I1444" i="5"/>
  <c r="J1444" i="5"/>
  <c r="H1444" i="5"/>
  <c r="F1444" i="5"/>
  <c r="R1444" i="5"/>
  <c r="X1444" i="5"/>
  <c r="R1445" i="5"/>
  <c r="J1445" i="5"/>
  <c r="F1445" i="5"/>
  <c r="H1445" i="5"/>
  <c r="G1445" i="5"/>
  <c r="I1445" i="5"/>
  <c r="X1445" i="5"/>
  <c r="R1446" i="5"/>
  <c r="G1446" i="5"/>
  <c r="H1446" i="5"/>
  <c r="I1446" i="5"/>
  <c r="J1446" i="5"/>
  <c r="F1446" i="5"/>
  <c r="X1446" i="5"/>
  <c r="G1447" i="5"/>
  <c r="R1447" i="5"/>
  <c r="I1447" i="5"/>
  <c r="F1447" i="5"/>
  <c r="J1447" i="5"/>
  <c r="H1447" i="5"/>
  <c r="X1447" i="5"/>
  <c r="J1448" i="5"/>
  <c r="H1448" i="5"/>
  <c r="R1448" i="5"/>
  <c r="G1448" i="5"/>
  <c r="F1448" i="5"/>
  <c r="I1448" i="5"/>
  <c r="X1448" i="5"/>
  <c r="G1449" i="5"/>
  <c r="F1449" i="5"/>
  <c r="J1449" i="5"/>
  <c r="H1449" i="5"/>
  <c r="I1449" i="5"/>
  <c r="R1449" i="5"/>
  <c r="X1449" i="5"/>
  <c r="F1450" i="5"/>
  <c r="I1450" i="5"/>
  <c r="G1450" i="5"/>
  <c r="J1450" i="5"/>
  <c r="H1450" i="5"/>
  <c r="R1450" i="5"/>
  <c r="X1450" i="5"/>
  <c r="H1451" i="5"/>
  <c r="F1451" i="5"/>
  <c r="I1451" i="5"/>
  <c r="R1451" i="5"/>
  <c r="G1451" i="5"/>
  <c r="J1451" i="5"/>
  <c r="X1451" i="5"/>
  <c r="I1452" i="5"/>
  <c r="J1452" i="5"/>
  <c r="R1452" i="5"/>
  <c r="F1452" i="5"/>
  <c r="G1452" i="5"/>
  <c r="H1452" i="5"/>
  <c r="X1452" i="5"/>
  <c r="F1453" i="5"/>
  <c r="I1453" i="5"/>
  <c r="H1453" i="5"/>
  <c r="G1453" i="5"/>
  <c r="J1453" i="5"/>
  <c r="R1453" i="5"/>
  <c r="X1453" i="5"/>
  <c r="H1454" i="5"/>
  <c r="G1454" i="5"/>
  <c r="J1454" i="5"/>
  <c r="F1454" i="5"/>
  <c r="I1454" i="5"/>
  <c r="R1454" i="5"/>
  <c r="X1454" i="5"/>
  <c r="J1455" i="5"/>
  <c r="G1455" i="5"/>
  <c r="F1455" i="5"/>
  <c r="H1455" i="5"/>
  <c r="I1455" i="5"/>
  <c r="R1455" i="5"/>
  <c r="X1455" i="5"/>
  <c r="R1456" i="5"/>
  <c r="I1456" i="5"/>
  <c r="J1456" i="5"/>
  <c r="G1456" i="5"/>
  <c r="H1456" i="5"/>
  <c r="F1456" i="5"/>
  <c r="X1456" i="5"/>
  <c r="G1457" i="5"/>
  <c r="I1457" i="5"/>
  <c r="F1457" i="5"/>
  <c r="R1457" i="5"/>
  <c r="J1457" i="5"/>
  <c r="H1457" i="5"/>
  <c r="X1457" i="5"/>
  <c r="F1458" i="5"/>
  <c r="I1458" i="5"/>
  <c r="H1458" i="5"/>
  <c r="G1458" i="5"/>
  <c r="R1458" i="5"/>
  <c r="J1458" i="5"/>
  <c r="X1458" i="5"/>
  <c r="F1459" i="5"/>
  <c r="J1459" i="5"/>
  <c r="H1459" i="5"/>
  <c r="R1459" i="5"/>
  <c r="I1459" i="5"/>
  <c r="G1459" i="5"/>
  <c r="X1459" i="5"/>
  <c r="R1460" i="5"/>
  <c r="F1460" i="5"/>
  <c r="I1460" i="5"/>
  <c r="G1460" i="5"/>
  <c r="J1460" i="5"/>
  <c r="H1460" i="5"/>
  <c r="X1460" i="5"/>
  <c r="G1461" i="5"/>
  <c r="J1461" i="5"/>
  <c r="R1461" i="5"/>
  <c r="H1461" i="5"/>
  <c r="I1461" i="5"/>
  <c r="F1461" i="5"/>
  <c r="X1461" i="5"/>
  <c r="G1462" i="5"/>
  <c r="H1462" i="5"/>
  <c r="F1462" i="5"/>
  <c r="R1462" i="5"/>
  <c r="I1462" i="5"/>
  <c r="J1462" i="5"/>
  <c r="X1462" i="5"/>
  <c r="G1463" i="5"/>
  <c r="J1463" i="5"/>
  <c r="R1463" i="5"/>
  <c r="H1463" i="5"/>
  <c r="I1463" i="5"/>
  <c r="F1463" i="5"/>
  <c r="X1463" i="5"/>
  <c r="J1464" i="5"/>
  <c r="I1464" i="5"/>
  <c r="G1464" i="5"/>
  <c r="H1464" i="5"/>
  <c r="R1464" i="5"/>
  <c r="F1464" i="5"/>
  <c r="X1464" i="5"/>
  <c r="R1465" i="5"/>
  <c r="J1465" i="5"/>
  <c r="H1465" i="5"/>
  <c r="G1465" i="5"/>
  <c r="I1465" i="5"/>
  <c r="F1465" i="5"/>
  <c r="X1465" i="5"/>
  <c r="I1466" i="5"/>
  <c r="G1466" i="5"/>
  <c r="H1466" i="5"/>
  <c r="F1466" i="5"/>
  <c r="R1466" i="5"/>
  <c r="J1466" i="5"/>
  <c r="X1466" i="5"/>
  <c r="H1467" i="5"/>
  <c r="F1467" i="5"/>
  <c r="G1467" i="5"/>
  <c r="I1467" i="5"/>
  <c r="J1467" i="5"/>
  <c r="R1467" i="5"/>
  <c r="X1467" i="5"/>
  <c r="F1468" i="5"/>
  <c r="I1468" i="5"/>
  <c r="H1468" i="5"/>
  <c r="J1468" i="5"/>
  <c r="R1468" i="5"/>
  <c r="G1468" i="5"/>
  <c r="X1468" i="5"/>
  <c r="J1469" i="5"/>
  <c r="F1469" i="5"/>
  <c r="I1469" i="5"/>
  <c r="G1469" i="5"/>
  <c r="R1469" i="5"/>
  <c r="H1469" i="5"/>
  <c r="X1469" i="5"/>
  <c r="H1471" i="5"/>
  <c r="R1471" i="5"/>
  <c r="J1471" i="5"/>
  <c r="G1471" i="5"/>
  <c r="F1471" i="5"/>
  <c r="I1471" i="5"/>
  <c r="X1471" i="5"/>
  <c r="H1472" i="5"/>
  <c r="F1472" i="5"/>
  <c r="I1472" i="5"/>
  <c r="J1472" i="5"/>
  <c r="G1472" i="5"/>
  <c r="R1472" i="5"/>
  <c r="X1472" i="5"/>
  <c r="F1473" i="5"/>
  <c r="J1473" i="5"/>
  <c r="H1473" i="5"/>
  <c r="R1473" i="5"/>
  <c r="G1473" i="5"/>
  <c r="I1473" i="5"/>
  <c r="X1473" i="5"/>
  <c r="F1474" i="5"/>
  <c r="J1474" i="5"/>
  <c r="H1474" i="5"/>
  <c r="G1474" i="5"/>
  <c r="I1474" i="5"/>
  <c r="R1474" i="5"/>
  <c r="X1474" i="5"/>
  <c r="I1475" i="5"/>
  <c r="G1475" i="5"/>
  <c r="J1475" i="5"/>
  <c r="H1475" i="5"/>
  <c r="F1475" i="5"/>
  <c r="R1475" i="5"/>
  <c r="X1475" i="5"/>
  <c r="J1476" i="5"/>
  <c r="I1476" i="5"/>
  <c r="F1476" i="5"/>
  <c r="R1476" i="5"/>
  <c r="G1476" i="5"/>
  <c r="H1476" i="5"/>
  <c r="X1476" i="5"/>
  <c r="I1477" i="5"/>
  <c r="F1477" i="5"/>
  <c r="H1477" i="5"/>
  <c r="J1477" i="5"/>
  <c r="R1477" i="5"/>
  <c r="G1477" i="5"/>
  <c r="X1477" i="5"/>
  <c r="G1479" i="5"/>
  <c r="J1479" i="5"/>
  <c r="I1479" i="5"/>
  <c r="R1479" i="5"/>
  <c r="F1479" i="5"/>
  <c r="H1479" i="5"/>
  <c r="X1479" i="5"/>
  <c r="F1480" i="5"/>
  <c r="G1480" i="5"/>
  <c r="R1480" i="5"/>
  <c r="I1480" i="5"/>
  <c r="H1480" i="5"/>
  <c r="J1480" i="5"/>
  <c r="X1480" i="5"/>
  <c r="I1481" i="5"/>
  <c r="H1481" i="5"/>
  <c r="R1481" i="5"/>
  <c r="G1481" i="5"/>
  <c r="F1481" i="5"/>
  <c r="J1481" i="5"/>
  <c r="X1481" i="5"/>
  <c r="I1482" i="5"/>
  <c r="G1482" i="5"/>
  <c r="R1482" i="5"/>
  <c r="H1482" i="5"/>
  <c r="J1482" i="5"/>
  <c r="F1482" i="5"/>
  <c r="X1482" i="5"/>
  <c r="G1483" i="5"/>
  <c r="J1483" i="5"/>
  <c r="H1483" i="5"/>
  <c r="I1483" i="5"/>
  <c r="F1483" i="5"/>
  <c r="R1483" i="5"/>
  <c r="X1483" i="5"/>
  <c r="R1484" i="5"/>
  <c r="J1484" i="5"/>
  <c r="G1484" i="5"/>
  <c r="H1484" i="5"/>
  <c r="I1484" i="5"/>
  <c r="F1484" i="5"/>
  <c r="X1484" i="5"/>
  <c r="J1485" i="5"/>
  <c r="G1485" i="5"/>
  <c r="I1485" i="5"/>
  <c r="H1485" i="5"/>
  <c r="F1485" i="5"/>
  <c r="R1485" i="5"/>
  <c r="X1485" i="5"/>
  <c r="H1486" i="5"/>
  <c r="I1486" i="5"/>
  <c r="G1486" i="5"/>
  <c r="R1486" i="5"/>
  <c r="F1486" i="5"/>
  <c r="J1486" i="5"/>
  <c r="X1486" i="5"/>
  <c r="F1487" i="5"/>
  <c r="G1487" i="5"/>
  <c r="J1487" i="5"/>
  <c r="I1487" i="5"/>
  <c r="H1487" i="5"/>
  <c r="R1487" i="5"/>
  <c r="X1487" i="5"/>
  <c r="I1488" i="5"/>
  <c r="F1488" i="5"/>
  <c r="G1488" i="5"/>
  <c r="R1488" i="5"/>
  <c r="J1488" i="5"/>
  <c r="H1488" i="5"/>
  <c r="X1488" i="5"/>
  <c r="J1490" i="5"/>
  <c r="F1490" i="5"/>
  <c r="H1490" i="5"/>
  <c r="G1490" i="5"/>
  <c r="I1490" i="5"/>
  <c r="R1490" i="5"/>
  <c r="X1490" i="5"/>
  <c r="H1491" i="5"/>
  <c r="J1491" i="5"/>
  <c r="F1491" i="5"/>
  <c r="G1491" i="5"/>
  <c r="I1491" i="5"/>
  <c r="R1491" i="5"/>
  <c r="X1491" i="5"/>
  <c r="I1492" i="5"/>
  <c r="R1492" i="5"/>
  <c r="J1492" i="5"/>
  <c r="F1492" i="5"/>
  <c r="G1492" i="5"/>
  <c r="H1492" i="5"/>
  <c r="X1492" i="5"/>
  <c r="I1493" i="5"/>
  <c r="H1493" i="5"/>
  <c r="R1493" i="5"/>
  <c r="G1493" i="5"/>
  <c r="J1493" i="5"/>
  <c r="F1493" i="5"/>
  <c r="X1493" i="5"/>
  <c r="G1495" i="5"/>
  <c r="I1495" i="5"/>
  <c r="H1495" i="5"/>
  <c r="J1495" i="5"/>
  <c r="F1495" i="5"/>
  <c r="R1495" i="5"/>
  <c r="X1495" i="5"/>
  <c r="F1496" i="5"/>
  <c r="R1496" i="5"/>
  <c r="H1496" i="5"/>
  <c r="J1496" i="5"/>
  <c r="G1496" i="5"/>
  <c r="I1496" i="5"/>
  <c r="X1496" i="5"/>
  <c r="J1497" i="5"/>
  <c r="H1497" i="5"/>
  <c r="F1497" i="5"/>
  <c r="I1497" i="5"/>
  <c r="G1497" i="5"/>
  <c r="R1497" i="5"/>
  <c r="X1497" i="5"/>
  <c r="J1498" i="5"/>
  <c r="F1498" i="5"/>
  <c r="I1498" i="5"/>
  <c r="G1498" i="5"/>
  <c r="R1498" i="5"/>
  <c r="H1498" i="5"/>
  <c r="X1498" i="5"/>
  <c r="G1499" i="5"/>
  <c r="J1499" i="5"/>
  <c r="H1499" i="5"/>
  <c r="F1499" i="5"/>
  <c r="I1499" i="5"/>
  <c r="R1499" i="5"/>
  <c r="X1499" i="5"/>
  <c r="G1500" i="5"/>
  <c r="J1500" i="5"/>
  <c r="F1500" i="5"/>
  <c r="R1500" i="5"/>
  <c r="I1500" i="5"/>
  <c r="H1500" i="5"/>
  <c r="X1500" i="5"/>
  <c r="G1501" i="5"/>
  <c r="F1501" i="5"/>
  <c r="J1501" i="5"/>
  <c r="H1501" i="5"/>
  <c r="I1501" i="5"/>
  <c r="R1501" i="5"/>
  <c r="X1501" i="5"/>
  <c r="G1503" i="5"/>
  <c r="H1503" i="5"/>
  <c r="J1503" i="5"/>
  <c r="F1503" i="5"/>
  <c r="R1503" i="5"/>
  <c r="I1503" i="5"/>
  <c r="X1503" i="5"/>
  <c r="I1504" i="5"/>
  <c r="F1504" i="5"/>
  <c r="G1504" i="5"/>
  <c r="R1504" i="5"/>
  <c r="H1504" i="5"/>
  <c r="J1504" i="5"/>
  <c r="X1504" i="5"/>
  <c r="R1506" i="5"/>
  <c r="I1506" i="5"/>
  <c r="H1506" i="5"/>
  <c r="G1506" i="5"/>
  <c r="J1506" i="5"/>
  <c r="F1506" i="5"/>
  <c r="X1506" i="5"/>
  <c r="J1507" i="5"/>
  <c r="F1507" i="5"/>
  <c r="I1507" i="5"/>
  <c r="G1507" i="5"/>
  <c r="H1507" i="5"/>
  <c r="R1507" i="5"/>
  <c r="X1507" i="5"/>
  <c r="J1508" i="5"/>
  <c r="R1508" i="5"/>
  <c r="H1508" i="5"/>
  <c r="F1508" i="5"/>
  <c r="I1508" i="5"/>
  <c r="G1508" i="5"/>
  <c r="X1508" i="5"/>
  <c r="G1509" i="5"/>
  <c r="R1509" i="5"/>
  <c r="J1509" i="5"/>
  <c r="F1509" i="5"/>
  <c r="H1509" i="5"/>
  <c r="I1509" i="5"/>
  <c r="X1509" i="5"/>
  <c r="R1510" i="5"/>
  <c r="H1510" i="5"/>
  <c r="G1510" i="5"/>
  <c r="I1510" i="5"/>
  <c r="F1510" i="5"/>
  <c r="J1510" i="5"/>
  <c r="X1510" i="5"/>
  <c r="I1511" i="5"/>
  <c r="H1511" i="5"/>
  <c r="R1511" i="5"/>
  <c r="G1511" i="5"/>
  <c r="F1511" i="5"/>
  <c r="J1511" i="5"/>
  <c r="X1511" i="5"/>
  <c r="H1512" i="5"/>
  <c r="R1512" i="5"/>
  <c r="I1512" i="5"/>
  <c r="G1512" i="5"/>
  <c r="F1512" i="5"/>
  <c r="J1512" i="5"/>
  <c r="X1512" i="5"/>
  <c r="J1513" i="5"/>
  <c r="F1513" i="5"/>
  <c r="H1513" i="5"/>
  <c r="G1513" i="5"/>
  <c r="I1513" i="5"/>
  <c r="X1513" i="5"/>
  <c r="R1513" i="5"/>
  <c r="G1514" i="5"/>
  <c r="H1514" i="5"/>
  <c r="J1514" i="5"/>
  <c r="F1514" i="5"/>
  <c r="I1514" i="5"/>
  <c r="R1514" i="5"/>
  <c r="X1514" i="5"/>
  <c r="H1515" i="5"/>
  <c r="J1515" i="5"/>
  <c r="R1515" i="5"/>
  <c r="G1515" i="5"/>
  <c r="I1515" i="5"/>
  <c r="F1515" i="5"/>
  <c r="X1515" i="5"/>
  <c r="H1516" i="5"/>
  <c r="J1516" i="5"/>
  <c r="G1516" i="5"/>
  <c r="X1516" i="5"/>
  <c r="I1516" i="5"/>
  <c r="F1516" i="5"/>
  <c r="R1516" i="5"/>
  <c r="R1517" i="5"/>
  <c r="H1517" i="5"/>
  <c r="X1517" i="5"/>
  <c r="F1517" i="5"/>
  <c r="G1517" i="5"/>
  <c r="J1517" i="5"/>
  <c r="I1517" i="5"/>
  <c r="R1519" i="5"/>
  <c r="I1519" i="5"/>
  <c r="X1519" i="5"/>
  <c r="G1519" i="5"/>
  <c r="J1519" i="5"/>
  <c r="F1519" i="5"/>
  <c r="H1519" i="5"/>
  <c r="R1520" i="5"/>
  <c r="H1520" i="5"/>
  <c r="F1520" i="5"/>
  <c r="G1520" i="5"/>
  <c r="I1520" i="5"/>
  <c r="J1520" i="5"/>
  <c r="X1520" i="5"/>
  <c r="J1521" i="5"/>
  <c r="H1521" i="5"/>
  <c r="I1521" i="5"/>
  <c r="X1521" i="5"/>
  <c r="F1521" i="5"/>
  <c r="R1521" i="5"/>
  <c r="G1521" i="5"/>
  <c r="I1522" i="5"/>
  <c r="H1522" i="5"/>
  <c r="F1522" i="5"/>
  <c r="X1522" i="5"/>
  <c r="R1522" i="5"/>
  <c r="J1522" i="5"/>
  <c r="G1522" i="5"/>
  <c r="G1523" i="5"/>
  <c r="H1523" i="5"/>
  <c r="R1523" i="5"/>
  <c r="I1523" i="5"/>
  <c r="J1523" i="5"/>
  <c r="F1523" i="5"/>
  <c r="X1523" i="5"/>
  <c r="X1524" i="5"/>
  <c r="I1524" i="5"/>
  <c r="R1524" i="5"/>
  <c r="J1524" i="5"/>
  <c r="G1524" i="5"/>
  <c r="F1524" i="5"/>
  <c r="H1524" i="5"/>
  <c r="R1525" i="5"/>
  <c r="H1525" i="5"/>
  <c r="X1525" i="5"/>
  <c r="I1525" i="5"/>
  <c r="G1525" i="5"/>
  <c r="J1525" i="5"/>
  <c r="F1525" i="5"/>
  <c r="G1526" i="5"/>
  <c r="X1526" i="5"/>
  <c r="J1526" i="5"/>
  <c r="I1526" i="5"/>
  <c r="F1526" i="5"/>
  <c r="H1526" i="5"/>
  <c r="R1526" i="5"/>
  <c r="R1527" i="5"/>
  <c r="I1527" i="5"/>
  <c r="H1527" i="5"/>
  <c r="G1527" i="5"/>
  <c r="F1527" i="5"/>
  <c r="J1527" i="5"/>
  <c r="X1527" i="5"/>
  <c r="J1528" i="5"/>
  <c r="R1528" i="5"/>
  <c r="G1528" i="5"/>
  <c r="I1528" i="5"/>
  <c r="H1528" i="5"/>
  <c r="F1528" i="5"/>
  <c r="X1528" i="5"/>
  <c r="X1529" i="5"/>
  <c r="H1529" i="5"/>
  <c r="R1529" i="5"/>
  <c r="J1529" i="5"/>
  <c r="F1529" i="5"/>
  <c r="I1529" i="5"/>
  <c r="G1529" i="5"/>
  <c r="J1530" i="5"/>
  <c r="F1530" i="5"/>
  <c r="G1530" i="5"/>
  <c r="X1530" i="5"/>
  <c r="H1530" i="5"/>
  <c r="R1530" i="5"/>
  <c r="I1530" i="5"/>
  <c r="J1531" i="5"/>
  <c r="G1531" i="5"/>
  <c r="F1531" i="5"/>
  <c r="I1531" i="5"/>
  <c r="R1531" i="5"/>
  <c r="H1531" i="5"/>
  <c r="X1531" i="5"/>
  <c r="G1532" i="5"/>
  <c r="J1532" i="5"/>
  <c r="R1532" i="5"/>
  <c r="I1532" i="5"/>
  <c r="F1532" i="5"/>
  <c r="H1532" i="5"/>
  <c r="X1532" i="5"/>
  <c r="I1533" i="5"/>
  <c r="G1533" i="5"/>
  <c r="J1533" i="5"/>
  <c r="R1533" i="5"/>
  <c r="F1533" i="5"/>
  <c r="H1533" i="5"/>
  <c r="X1533" i="5"/>
  <c r="X1534" i="5"/>
  <c r="I1534" i="5"/>
  <c r="F1534" i="5"/>
  <c r="H1534" i="5"/>
  <c r="J1534" i="5"/>
  <c r="R1534" i="5"/>
  <c r="G1534" i="5"/>
  <c r="H1535" i="5"/>
  <c r="R1535" i="5"/>
  <c r="F1535" i="5"/>
  <c r="J1535" i="5"/>
  <c r="I1535" i="5"/>
  <c r="G1535" i="5"/>
  <c r="X1535" i="5"/>
  <c r="G1536" i="5"/>
  <c r="I1536" i="5"/>
  <c r="F1536" i="5"/>
  <c r="R1536" i="5"/>
  <c r="H1536" i="5"/>
  <c r="J1536" i="5"/>
  <c r="X1536" i="5"/>
  <c r="G1537" i="5"/>
  <c r="R1537" i="5"/>
  <c r="J1537" i="5"/>
  <c r="F1537" i="5"/>
  <c r="H1537" i="5"/>
  <c r="I1537" i="5"/>
  <c r="X1537" i="5"/>
  <c r="F1538" i="5"/>
  <c r="G1538" i="5"/>
  <c r="H1538" i="5"/>
  <c r="J1538" i="5"/>
  <c r="X1538" i="5"/>
  <c r="R1538" i="5"/>
  <c r="I1538" i="5"/>
  <c r="J1539" i="5"/>
  <c r="G1539" i="5"/>
  <c r="H1539" i="5"/>
  <c r="I1539" i="5"/>
  <c r="F1539" i="5"/>
  <c r="R1539" i="5"/>
  <c r="X1539" i="5"/>
  <c r="R1540" i="5"/>
  <c r="G1540" i="5"/>
  <c r="F1540" i="5"/>
  <c r="X1540" i="5"/>
  <c r="H1540" i="5"/>
  <c r="I1540" i="5"/>
  <c r="J1540" i="5"/>
  <c r="I1541" i="5"/>
  <c r="J1541" i="5"/>
  <c r="X1541" i="5"/>
  <c r="F1541" i="5"/>
  <c r="G1541" i="5"/>
  <c r="R1541" i="5"/>
  <c r="H1541" i="5"/>
  <c r="G1542" i="5"/>
  <c r="J1542" i="5"/>
  <c r="R1542" i="5"/>
  <c r="F1542" i="5"/>
  <c r="H1542" i="5"/>
  <c r="I1542" i="5"/>
  <c r="X1542" i="5"/>
  <c r="F1543" i="5"/>
  <c r="J1543" i="5"/>
  <c r="I1543" i="5"/>
  <c r="R1543" i="5"/>
  <c r="G1543" i="5"/>
  <c r="X1543" i="5"/>
  <c r="H1543" i="5"/>
  <c r="F1544" i="5"/>
  <c r="I1544" i="5"/>
  <c r="J1544" i="5"/>
  <c r="H1544" i="5"/>
  <c r="X1544" i="5"/>
  <c r="G1544" i="5"/>
  <c r="R1544" i="5"/>
  <c r="X1545" i="5"/>
  <c r="J1545" i="5"/>
  <c r="F1545" i="5"/>
  <c r="R1545" i="5"/>
  <c r="H1545" i="5"/>
  <c r="I1545" i="5"/>
  <c r="G1545" i="5"/>
  <c r="J1546" i="5"/>
  <c r="G1546" i="5"/>
  <c r="I1546" i="5"/>
  <c r="R1546" i="5"/>
  <c r="F1546" i="5"/>
  <c r="H1546" i="5"/>
  <c r="X1546" i="5"/>
  <c r="R1547" i="5"/>
  <c r="J1547" i="5"/>
  <c r="G1547" i="5"/>
  <c r="X1547" i="5"/>
  <c r="H1547" i="5"/>
  <c r="I1547" i="5"/>
  <c r="F1547" i="5"/>
  <c r="H1548" i="5"/>
  <c r="F1548" i="5"/>
  <c r="R1548" i="5"/>
  <c r="G1548" i="5"/>
  <c r="X1548" i="5"/>
  <c r="I1548" i="5"/>
  <c r="J1548" i="5"/>
  <c r="R1549" i="5"/>
  <c r="H1549" i="5"/>
  <c r="X1549" i="5"/>
  <c r="J1549" i="5"/>
  <c r="G1549" i="5"/>
  <c r="F1549" i="5"/>
  <c r="I1549" i="5"/>
  <c r="H1550" i="5"/>
  <c r="X1550" i="5"/>
  <c r="F1550" i="5"/>
  <c r="I1550" i="5"/>
  <c r="G1550" i="5"/>
  <c r="R1550" i="5"/>
  <c r="J1550" i="5"/>
  <c r="J1551" i="5"/>
  <c r="R1551" i="5"/>
  <c r="G1551" i="5"/>
  <c r="F1551" i="5"/>
  <c r="X1551" i="5"/>
  <c r="H1551" i="5"/>
  <c r="I1551" i="5"/>
  <c r="R1552" i="5"/>
  <c r="G1552" i="5"/>
  <c r="J1552" i="5"/>
  <c r="H1552" i="5"/>
  <c r="X1552" i="5"/>
  <c r="I1552" i="5"/>
  <c r="F1552" i="5"/>
  <c r="X1553" i="5"/>
  <c r="G1553" i="5"/>
  <c r="J1553" i="5"/>
  <c r="R1553" i="5"/>
  <c r="H1553" i="5"/>
  <c r="I1553" i="5"/>
  <c r="F1553" i="5"/>
  <c r="F1554" i="5"/>
  <c r="G1554" i="5"/>
  <c r="H1554" i="5"/>
  <c r="I1554" i="5"/>
  <c r="R1554" i="5"/>
  <c r="J1554" i="5"/>
  <c r="X1554" i="5"/>
  <c r="G1555" i="5"/>
  <c r="I1555" i="5"/>
  <c r="X1555" i="5"/>
  <c r="J1555" i="5"/>
  <c r="R1555" i="5"/>
  <c r="F1555" i="5"/>
  <c r="H1555" i="5"/>
  <c r="J1556" i="5"/>
  <c r="G1556" i="5"/>
  <c r="R1556" i="5"/>
  <c r="I1556" i="5"/>
  <c r="F1556" i="5"/>
  <c r="H1556" i="5"/>
  <c r="X1556" i="5"/>
  <c r="G1557" i="5"/>
  <c r="J1557" i="5"/>
  <c r="H1557" i="5"/>
  <c r="R1557" i="5"/>
  <c r="X1557" i="5"/>
  <c r="F1557" i="5"/>
  <c r="I1557" i="5"/>
  <c r="F1558" i="5"/>
  <c r="G1558" i="5"/>
  <c r="X1558" i="5"/>
  <c r="I1558" i="5"/>
  <c r="R1558" i="5"/>
  <c r="J1558" i="5"/>
  <c r="H1558" i="5"/>
  <c r="R1559" i="5"/>
  <c r="H1559" i="5"/>
  <c r="J1559" i="5"/>
  <c r="F1559" i="5"/>
  <c r="G1559" i="5"/>
  <c r="I1559" i="5"/>
  <c r="X1559" i="5"/>
  <c r="F1560" i="5"/>
  <c r="G1560" i="5"/>
  <c r="X1560" i="5"/>
  <c r="H1560" i="5"/>
  <c r="R1560" i="5"/>
  <c r="I1560" i="5"/>
  <c r="J1560" i="5"/>
  <c r="I1561" i="5"/>
  <c r="H1561" i="5"/>
  <c r="G1561" i="5"/>
  <c r="X1561" i="5"/>
  <c r="R1561" i="5"/>
  <c r="F1561" i="5"/>
  <c r="J1561" i="5"/>
  <c r="F1562" i="5"/>
  <c r="J1562" i="5"/>
  <c r="H1562" i="5"/>
  <c r="I1562" i="5"/>
  <c r="R1562" i="5"/>
  <c r="G1562" i="5"/>
  <c r="X1562" i="5"/>
  <c r="H1563" i="5"/>
  <c r="J1563" i="5"/>
  <c r="X1563" i="5"/>
  <c r="I1563" i="5"/>
  <c r="F1563" i="5"/>
  <c r="R1563" i="5"/>
  <c r="G1563" i="5"/>
  <c r="H1564" i="5"/>
  <c r="R1564" i="5"/>
  <c r="X1564" i="5"/>
  <c r="I1564" i="5"/>
  <c r="G1564" i="5"/>
  <c r="F1564" i="5"/>
  <c r="J1564" i="5"/>
  <c r="F1565" i="5"/>
  <c r="H1565" i="5"/>
  <c r="X1565" i="5"/>
  <c r="J1565" i="5"/>
  <c r="G1565" i="5"/>
  <c r="I1565" i="5"/>
  <c r="R1565" i="5"/>
  <c r="R1566" i="5"/>
  <c r="X1566" i="5"/>
  <c r="F1566" i="5"/>
  <c r="I1566" i="5"/>
  <c r="G1566" i="5"/>
  <c r="H1566" i="5"/>
  <c r="J1566" i="5"/>
  <c r="H1567" i="5"/>
  <c r="X1567" i="5"/>
  <c r="R1567" i="5"/>
  <c r="I1567" i="5"/>
  <c r="G1567" i="5"/>
  <c r="J1567" i="5"/>
  <c r="F1567" i="5"/>
  <c r="F1568" i="5"/>
  <c r="I1568" i="5"/>
  <c r="H1568" i="5"/>
  <c r="X1568" i="5"/>
  <c r="G1568" i="5"/>
  <c r="J1568" i="5"/>
  <c r="R1568" i="5"/>
  <c r="F1569" i="5"/>
  <c r="I1569" i="5"/>
  <c r="H1569" i="5"/>
  <c r="X1569" i="5"/>
  <c r="J1569" i="5"/>
  <c r="R1569" i="5"/>
  <c r="G1569" i="5"/>
  <c r="H1570" i="5"/>
  <c r="J1570" i="5"/>
  <c r="I1570" i="5"/>
  <c r="F1570" i="5"/>
  <c r="R1570" i="5"/>
  <c r="G1570" i="5"/>
  <c r="X1570" i="5"/>
  <c r="J1571" i="5"/>
  <c r="X1571" i="5"/>
  <c r="F1571" i="5"/>
  <c r="I1571" i="5"/>
  <c r="G1571" i="5"/>
  <c r="R1571" i="5"/>
  <c r="H1571" i="5"/>
  <c r="X1572" i="5"/>
  <c r="F1572" i="5"/>
  <c r="I1572" i="5"/>
  <c r="J1572" i="5"/>
  <c r="H1572" i="5"/>
  <c r="G1572" i="5"/>
  <c r="R1572" i="5"/>
  <c r="F1573" i="5"/>
  <c r="H1573" i="5"/>
  <c r="R1573" i="5"/>
  <c r="J1573" i="5"/>
  <c r="G1573" i="5"/>
  <c r="I1573" i="5"/>
  <c r="X1573" i="5"/>
  <c r="F1574" i="5"/>
  <c r="J1574" i="5"/>
  <c r="R1574" i="5"/>
  <c r="H1574" i="5"/>
  <c r="X1574" i="5"/>
  <c r="G1574" i="5"/>
  <c r="I1574" i="5"/>
  <c r="F1575" i="5"/>
  <c r="I1575" i="5"/>
  <c r="H1575" i="5"/>
  <c r="G1575" i="5"/>
  <c r="R1575" i="5"/>
  <c r="J1575" i="5"/>
  <c r="X1575" i="5"/>
  <c r="J1576" i="5"/>
  <c r="F1576" i="5"/>
  <c r="G1576" i="5"/>
  <c r="H1576" i="5"/>
  <c r="R1576" i="5"/>
  <c r="I1576" i="5"/>
  <c r="X1576" i="5"/>
  <c r="X1578" i="5"/>
  <c r="H1578" i="5"/>
  <c r="F1578" i="5"/>
  <c r="G1578" i="5"/>
  <c r="I1578" i="5"/>
  <c r="J1578" i="5"/>
  <c r="R1578" i="5"/>
  <c r="F1579" i="5"/>
  <c r="X1579" i="5"/>
  <c r="I1579" i="5"/>
  <c r="H1579" i="5"/>
  <c r="J1579" i="5"/>
  <c r="R1579" i="5"/>
  <c r="G1579" i="5"/>
  <c r="X1580" i="5"/>
  <c r="H1580" i="5"/>
  <c r="G1580" i="5"/>
  <c r="R1580" i="5"/>
  <c r="I1580" i="5"/>
  <c r="J1580" i="5"/>
  <c r="F1580" i="5"/>
  <c r="I1581" i="5"/>
  <c r="F1581" i="5"/>
  <c r="H1581" i="5"/>
  <c r="R1581" i="5"/>
  <c r="X1581" i="5"/>
  <c r="G1581" i="5"/>
  <c r="J1581" i="5"/>
  <c r="J1583" i="5"/>
  <c r="F1583" i="5"/>
  <c r="G1583" i="5"/>
  <c r="I1583" i="5"/>
  <c r="X1583" i="5"/>
  <c r="H1583" i="5"/>
  <c r="R1583" i="5"/>
  <c r="J1584" i="5"/>
  <c r="F1584" i="5"/>
  <c r="I1584" i="5"/>
  <c r="X1584" i="5"/>
  <c r="R1584" i="5"/>
  <c r="G1584" i="5"/>
  <c r="H1584" i="5"/>
  <c r="G1585" i="5"/>
  <c r="J1585" i="5"/>
  <c r="R1585" i="5"/>
  <c r="H1585" i="5"/>
  <c r="I1585" i="5"/>
  <c r="F1585" i="5"/>
  <c r="X1585" i="5"/>
  <c r="R1586" i="5"/>
  <c r="F1586" i="5"/>
  <c r="J1586" i="5"/>
  <c r="I1586" i="5"/>
  <c r="H1586" i="5"/>
  <c r="X1586" i="5"/>
  <c r="G1586" i="5"/>
  <c r="J1587" i="5"/>
  <c r="R1587" i="5"/>
  <c r="I1587" i="5"/>
  <c r="G1587" i="5"/>
  <c r="X1587" i="5"/>
  <c r="H1587" i="5"/>
  <c r="F1587" i="5"/>
  <c r="J1588" i="5"/>
  <c r="I1588" i="5"/>
  <c r="H1588" i="5"/>
  <c r="X1588" i="5"/>
  <c r="R1588" i="5"/>
  <c r="G1588" i="5"/>
  <c r="F1588" i="5"/>
  <c r="I1589" i="5"/>
  <c r="J1589" i="5"/>
  <c r="F1589" i="5"/>
  <c r="G1589" i="5"/>
  <c r="X1589" i="5"/>
  <c r="R1589" i="5"/>
  <c r="H1589" i="5"/>
  <c r="I1590" i="5"/>
  <c r="F1590" i="5"/>
  <c r="G1590" i="5"/>
  <c r="H1590" i="5"/>
  <c r="X1590" i="5"/>
  <c r="J1590" i="5"/>
  <c r="R1590" i="5"/>
  <c r="R1591" i="5"/>
  <c r="G1591" i="5"/>
  <c r="F1591" i="5"/>
  <c r="I1591" i="5"/>
  <c r="H1591" i="5"/>
  <c r="J1591" i="5"/>
  <c r="X1591" i="5"/>
  <c r="G1592" i="5"/>
  <c r="X1592" i="5"/>
  <c r="R1592" i="5"/>
  <c r="J1592" i="5"/>
  <c r="H1592" i="5"/>
  <c r="I1592" i="5"/>
  <c r="F1592" i="5"/>
  <c r="X1593" i="5"/>
  <c r="G1593" i="5"/>
  <c r="J1593" i="5"/>
  <c r="I1593" i="5"/>
  <c r="H1593" i="5"/>
  <c r="F1593" i="5"/>
  <c r="R1593" i="5"/>
  <c r="X1594" i="5"/>
  <c r="I1594" i="5"/>
  <c r="F1594" i="5"/>
  <c r="R1594" i="5"/>
  <c r="G1594" i="5"/>
  <c r="J1594" i="5"/>
  <c r="H1594" i="5"/>
  <c r="J1595" i="5"/>
  <c r="I1595" i="5"/>
  <c r="F1595" i="5"/>
  <c r="R1595" i="5"/>
  <c r="H1595" i="5"/>
  <c r="G1595" i="5"/>
  <c r="X1595" i="5"/>
  <c r="X1596" i="5"/>
  <c r="J1596" i="5"/>
  <c r="H1596" i="5"/>
  <c r="R1596" i="5"/>
  <c r="F1596" i="5"/>
  <c r="G1596" i="5"/>
  <c r="I1596" i="5"/>
  <c r="I1597" i="5"/>
  <c r="X1597" i="5"/>
  <c r="J1597" i="5"/>
  <c r="H1597" i="5"/>
  <c r="R1597" i="5"/>
  <c r="G1597" i="5"/>
  <c r="F1597" i="5"/>
  <c r="F1598" i="5"/>
  <c r="J1598" i="5"/>
  <c r="I1598" i="5"/>
  <c r="H1598" i="5"/>
  <c r="G1598" i="5"/>
  <c r="R1598" i="5"/>
  <c r="X1598" i="5"/>
  <c r="G1599" i="5"/>
  <c r="I1599" i="5"/>
  <c r="X1599" i="5"/>
  <c r="J1599" i="5"/>
  <c r="H1599" i="5"/>
  <c r="R1599" i="5"/>
  <c r="F1599" i="5"/>
  <c r="F1600" i="5"/>
  <c r="J1600" i="5"/>
  <c r="R1600" i="5"/>
  <c r="G1600" i="5"/>
  <c r="I1600" i="5"/>
  <c r="X1600" i="5"/>
  <c r="H1600" i="5"/>
  <c r="X1601" i="5"/>
  <c r="J1601" i="5"/>
  <c r="F1601" i="5"/>
  <c r="R1601" i="5"/>
  <c r="G1601" i="5"/>
  <c r="I1601" i="5"/>
  <c r="H1601" i="5"/>
  <c r="G1602" i="5"/>
  <c r="I1602" i="5"/>
  <c r="J1602" i="5"/>
  <c r="R1602" i="5"/>
  <c r="F1602" i="5"/>
  <c r="H1602" i="5"/>
  <c r="X1602" i="5"/>
  <c r="J1603" i="5"/>
  <c r="G1603" i="5"/>
  <c r="I1603" i="5"/>
  <c r="F1603" i="5"/>
  <c r="H1603" i="5"/>
  <c r="R1603" i="5"/>
  <c r="X1603" i="5"/>
  <c r="H1604" i="5"/>
  <c r="J1604" i="5"/>
  <c r="F1604" i="5"/>
  <c r="I1604" i="5"/>
  <c r="X1604" i="5"/>
  <c r="G1604" i="5"/>
  <c r="R1604" i="5"/>
  <c r="X1605" i="5"/>
  <c r="I1605" i="5"/>
  <c r="H1605" i="5"/>
  <c r="F1605" i="5"/>
  <c r="J1605" i="5"/>
  <c r="G1605" i="5"/>
  <c r="R1605" i="5"/>
  <c r="F1606" i="5"/>
  <c r="J1606" i="5"/>
  <c r="I1606" i="5"/>
  <c r="X1606" i="5"/>
  <c r="G1606" i="5"/>
  <c r="H1606" i="5"/>
  <c r="R1606" i="5"/>
  <c r="J1607" i="5"/>
  <c r="F1607" i="5"/>
  <c r="H1607" i="5"/>
  <c r="X1607" i="5"/>
  <c r="I1607" i="5"/>
  <c r="G1607" i="5"/>
  <c r="R1607" i="5"/>
  <c r="H1608" i="5"/>
  <c r="F1608" i="5"/>
  <c r="J1608" i="5"/>
  <c r="X1608" i="5"/>
  <c r="I1608" i="5"/>
  <c r="G1608" i="5"/>
  <c r="R1608" i="5"/>
  <c r="J1609" i="5"/>
  <c r="R1609" i="5"/>
  <c r="G1609" i="5"/>
  <c r="I1609" i="5"/>
  <c r="X1609" i="5"/>
  <c r="F1609" i="5"/>
  <c r="H1609" i="5"/>
  <c r="F1610" i="5"/>
  <c r="H1610" i="5"/>
  <c r="G1610" i="5"/>
  <c r="J1610" i="5"/>
  <c r="I1610" i="5"/>
  <c r="R1610" i="5"/>
  <c r="X1610" i="5"/>
  <c r="F1611" i="5"/>
  <c r="I1611" i="5"/>
  <c r="R1611" i="5"/>
  <c r="G1611" i="5"/>
  <c r="X1611" i="5"/>
  <c r="H1611" i="5"/>
  <c r="J1611" i="5"/>
  <c r="R1612" i="5"/>
  <c r="H1612" i="5"/>
  <c r="X1612" i="5"/>
  <c r="J1612" i="5"/>
  <c r="I1612" i="5"/>
  <c r="G1612" i="5"/>
  <c r="F1612" i="5"/>
  <c r="H1613" i="5"/>
  <c r="G1613" i="5"/>
  <c r="R1613" i="5"/>
  <c r="J1613" i="5"/>
  <c r="X1613" i="5"/>
  <c r="I1613" i="5"/>
  <c r="F1613" i="5"/>
  <c r="X1614" i="5"/>
  <c r="J1614" i="5"/>
  <c r="F1614" i="5"/>
  <c r="H1614" i="5"/>
  <c r="G1614" i="5"/>
  <c r="R1614" i="5"/>
  <c r="I1614" i="5"/>
  <c r="R1615" i="5"/>
  <c r="X1615" i="5"/>
  <c r="F1615" i="5"/>
  <c r="H1615" i="5"/>
  <c r="G1615" i="5"/>
  <c r="J1615" i="5"/>
  <c r="I1615" i="5"/>
  <c r="G1616" i="5"/>
  <c r="X1616" i="5"/>
  <c r="I1616" i="5"/>
  <c r="J1616" i="5"/>
  <c r="R1616" i="5"/>
  <c r="F1616" i="5"/>
  <c r="H1616" i="5"/>
  <c r="F1617" i="5"/>
  <c r="G1617" i="5"/>
  <c r="I1617" i="5"/>
  <c r="J1617" i="5"/>
  <c r="X1617" i="5"/>
  <c r="R1617" i="5"/>
  <c r="H1617" i="5"/>
  <c r="H1618" i="5"/>
  <c r="F1618" i="5"/>
  <c r="G1618" i="5"/>
  <c r="R1618" i="5"/>
  <c r="X1618" i="5"/>
  <c r="I1618" i="5"/>
  <c r="J1618" i="5"/>
  <c r="F1619" i="5"/>
  <c r="G1619" i="5"/>
  <c r="H1619" i="5"/>
  <c r="X1619" i="5"/>
  <c r="R1619" i="5"/>
  <c r="I1619" i="5"/>
  <c r="J1619" i="5"/>
  <c r="R1620" i="5"/>
  <c r="H1620" i="5"/>
  <c r="J1620" i="5"/>
  <c r="X1620" i="5"/>
  <c r="G1620" i="5"/>
  <c r="I1620" i="5"/>
  <c r="F1620" i="5"/>
  <c r="J1621" i="5"/>
  <c r="I1621" i="5"/>
  <c r="R1621" i="5"/>
  <c r="F1621" i="5"/>
  <c r="X1621" i="5"/>
  <c r="H1621" i="5"/>
  <c r="G1621" i="5"/>
  <c r="I1622" i="5"/>
  <c r="F1622" i="5"/>
  <c r="G1622" i="5"/>
  <c r="J1622" i="5"/>
  <c r="X1622" i="5"/>
  <c r="R1622" i="5"/>
  <c r="H1622" i="5"/>
  <c r="F1623" i="5"/>
  <c r="J1623" i="5"/>
  <c r="H1623" i="5"/>
  <c r="X1623" i="5"/>
  <c r="I1623" i="5"/>
  <c r="R1623" i="5"/>
  <c r="G1623" i="5"/>
  <c r="I1624" i="5"/>
  <c r="H1624" i="5"/>
  <c r="G1624" i="5"/>
  <c r="J1624" i="5"/>
  <c r="F1624" i="5"/>
  <c r="R1624" i="5"/>
  <c r="X1624" i="5"/>
  <c r="H1625" i="5"/>
  <c r="I1625" i="5"/>
  <c r="G1625" i="5"/>
  <c r="R1625" i="5"/>
  <c r="J1625" i="5"/>
  <c r="F1625" i="5"/>
  <c r="X1625" i="5"/>
  <c r="J1626" i="5"/>
  <c r="X1626" i="5"/>
  <c r="G1626" i="5"/>
  <c r="H1626" i="5"/>
  <c r="I1626" i="5"/>
  <c r="R1626" i="5"/>
  <c r="F1626" i="5"/>
  <c r="H1627" i="5"/>
  <c r="X1627" i="5"/>
  <c r="G1627" i="5"/>
  <c r="J1627" i="5"/>
  <c r="I1627" i="5"/>
  <c r="R1627" i="5"/>
  <c r="F1627" i="5"/>
  <c r="H1628" i="5"/>
  <c r="I1628" i="5"/>
  <c r="G1628" i="5"/>
  <c r="F1628" i="5"/>
  <c r="R1628" i="5"/>
  <c r="J1628" i="5"/>
  <c r="X1628" i="5"/>
  <c r="H1629" i="5"/>
  <c r="F1629" i="5"/>
  <c r="R1629" i="5"/>
  <c r="X1629" i="5"/>
  <c r="G1629" i="5"/>
  <c r="J1629" i="5"/>
  <c r="I1629" i="5"/>
  <c r="J1630" i="5"/>
  <c r="G1630" i="5"/>
  <c r="I1630" i="5"/>
  <c r="X1630" i="5"/>
  <c r="R1630" i="5"/>
  <c r="F1630" i="5"/>
  <c r="H1630" i="5"/>
  <c r="R1631" i="5"/>
  <c r="H1631" i="5"/>
  <c r="F1631" i="5"/>
  <c r="J1631" i="5"/>
  <c r="G1631" i="5"/>
  <c r="I1631" i="5"/>
  <c r="X1631" i="5"/>
  <c r="I1632" i="5"/>
  <c r="H1632" i="5"/>
  <c r="R1632" i="5"/>
  <c r="G1632" i="5"/>
  <c r="X1632" i="5"/>
  <c r="F1632" i="5"/>
  <c r="J1632" i="5"/>
  <c r="R1633" i="5"/>
  <c r="H1633" i="5"/>
  <c r="G1633" i="5"/>
  <c r="I1633" i="5"/>
  <c r="J1633" i="5"/>
  <c r="X1633" i="5"/>
  <c r="F1633" i="5"/>
  <c r="I1634" i="5"/>
  <c r="R1634" i="5"/>
  <c r="J1634" i="5"/>
  <c r="H1634" i="5"/>
  <c r="X1634" i="5"/>
  <c r="F1634" i="5"/>
  <c r="G1634" i="5"/>
  <c r="J1635" i="5"/>
  <c r="H1635" i="5"/>
  <c r="R1635" i="5"/>
  <c r="F1635" i="5"/>
  <c r="I1635" i="5"/>
  <c r="G1635" i="5"/>
  <c r="X1635" i="5"/>
  <c r="G1636" i="5"/>
  <c r="R1636" i="5"/>
  <c r="F1636" i="5"/>
  <c r="X1636" i="5"/>
  <c r="I1636" i="5"/>
  <c r="J1636" i="5"/>
  <c r="H1636" i="5"/>
  <c r="R1637" i="5"/>
  <c r="G1637" i="5"/>
  <c r="X1637" i="5"/>
  <c r="J1637" i="5"/>
  <c r="I1637" i="5"/>
  <c r="F1637" i="5"/>
  <c r="H1637" i="5"/>
  <c r="J1638" i="5"/>
  <c r="H1638" i="5"/>
  <c r="G1638" i="5"/>
  <c r="I1638" i="5"/>
  <c r="F1638" i="5"/>
  <c r="R1638" i="5"/>
  <c r="X1638" i="5"/>
  <c r="F1639" i="5"/>
  <c r="J1639" i="5"/>
  <c r="R1639" i="5"/>
  <c r="X1639" i="5"/>
  <c r="I1639" i="5"/>
  <c r="G1639" i="5"/>
  <c r="H1639" i="5"/>
  <c r="F1640" i="5"/>
  <c r="R1640" i="5"/>
  <c r="H1640" i="5"/>
  <c r="X1640" i="5"/>
  <c r="I1640" i="5"/>
  <c r="G1640" i="5"/>
  <c r="J1640" i="5"/>
  <c r="H1641" i="5"/>
  <c r="R1641" i="5"/>
  <c r="F1641" i="5"/>
  <c r="X1641" i="5"/>
  <c r="G1641" i="5"/>
  <c r="I1641" i="5"/>
  <c r="J1641" i="5"/>
  <c r="H1642" i="5"/>
  <c r="J1642" i="5"/>
  <c r="F1642" i="5"/>
  <c r="G1642" i="5"/>
  <c r="I1642" i="5"/>
  <c r="R1642" i="5"/>
  <c r="X1642" i="5"/>
  <c r="R1643" i="5"/>
  <c r="H1643" i="5"/>
  <c r="I1643" i="5"/>
  <c r="X1643" i="5"/>
  <c r="F1643" i="5"/>
  <c r="J1643" i="5"/>
  <c r="G1643" i="5"/>
  <c r="H1644" i="5"/>
  <c r="J1644" i="5"/>
  <c r="F1644" i="5"/>
  <c r="R1644" i="5"/>
  <c r="X1644" i="5"/>
  <c r="G1644" i="5"/>
  <c r="I1644" i="5"/>
  <c r="F1645" i="5"/>
  <c r="X1645" i="5"/>
  <c r="J1645" i="5"/>
  <c r="R1645" i="5"/>
  <c r="H1645" i="5"/>
  <c r="I1645" i="5"/>
  <c r="G1645" i="5"/>
  <c r="J1647" i="5"/>
  <c r="F1647" i="5"/>
  <c r="X1647" i="5"/>
  <c r="H1647" i="5"/>
  <c r="G1647" i="5"/>
  <c r="I1647" i="5"/>
  <c r="R1647" i="5"/>
  <c r="J1648" i="5"/>
  <c r="H1648" i="5"/>
  <c r="G1648" i="5"/>
  <c r="I1648" i="5"/>
  <c r="R1648" i="5"/>
  <c r="F1648" i="5"/>
  <c r="X1648" i="5"/>
  <c r="R1649" i="5"/>
  <c r="H1649" i="5"/>
  <c r="J1649" i="5"/>
  <c r="X1649" i="5"/>
  <c r="F1649" i="5"/>
  <c r="G1649" i="5"/>
  <c r="I1649" i="5"/>
  <c r="I1650" i="5"/>
  <c r="R1650" i="5"/>
  <c r="J1650" i="5"/>
  <c r="X1650" i="5"/>
  <c r="H1650" i="5"/>
  <c r="G1650" i="5"/>
  <c r="F1650" i="5"/>
  <c r="G1651" i="5"/>
  <c r="I1651" i="5"/>
  <c r="H1651" i="5"/>
  <c r="R1651" i="5"/>
  <c r="F1651" i="5"/>
  <c r="X1651" i="5"/>
  <c r="J1651" i="5"/>
  <c r="H1652" i="5"/>
  <c r="R1652" i="5"/>
  <c r="I1652" i="5"/>
  <c r="J1652" i="5"/>
  <c r="F1652" i="5"/>
  <c r="X1652" i="5"/>
  <c r="G1652" i="5"/>
  <c r="R1653" i="5"/>
  <c r="J1653" i="5"/>
  <c r="G1653" i="5"/>
  <c r="X1653" i="5"/>
  <c r="I1653" i="5"/>
  <c r="H1653" i="5"/>
  <c r="F1653" i="5"/>
  <c r="G1654" i="5"/>
  <c r="H1654" i="5"/>
  <c r="R1654" i="5"/>
  <c r="I1654" i="5"/>
  <c r="X1654" i="5"/>
  <c r="J1654" i="5"/>
  <c r="F1654" i="5"/>
  <c r="F1655" i="5"/>
  <c r="H1655" i="5"/>
  <c r="I1655" i="5"/>
  <c r="X1655" i="5"/>
  <c r="G1655" i="5"/>
  <c r="R1655" i="5"/>
  <c r="J1655" i="5"/>
  <c r="J1656" i="5"/>
  <c r="G1656" i="5"/>
  <c r="I1656" i="5"/>
  <c r="H1656" i="5"/>
  <c r="R1656" i="5"/>
  <c r="F1656" i="5"/>
  <c r="X1656" i="5"/>
  <c r="F1657" i="5"/>
  <c r="I1657" i="5"/>
  <c r="G1657" i="5"/>
  <c r="J1657" i="5"/>
  <c r="H1657" i="5"/>
  <c r="X1657" i="5"/>
  <c r="R1657" i="5"/>
  <c r="R1658" i="5"/>
  <c r="I1658" i="5"/>
  <c r="F1658" i="5"/>
  <c r="X1658" i="5"/>
  <c r="J1658" i="5"/>
  <c r="H1658" i="5"/>
  <c r="G1658" i="5"/>
  <c r="G1659" i="5"/>
  <c r="J1659" i="5"/>
  <c r="X1659" i="5"/>
  <c r="I1659" i="5"/>
  <c r="R1659" i="5"/>
  <c r="F1659" i="5"/>
  <c r="H1659" i="5"/>
  <c r="X1660" i="5"/>
  <c r="R1660" i="5"/>
  <c r="G1660" i="5"/>
  <c r="F1660" i="5"/>
  <c r="H1660" i="5"/>
  <c r="J1660" i="5"/>
  <c r="I1660" i="5"/>
  <c r="X1661" i="5"/>
  <c r="G1661" i="5"/>
  <c r="H1661" i="5"/>
  <c r="F1661" i="5"/>
  <c r="R1661" i="5"/>
  <c r="J1661" i="5"/>
  <c r="I1661" i="5"/>
  <c r="J1662" i="5"/>
  <c r="G1662" i="5"/>
  <c r="I1662" i="5"/>
  <c r="F1662" i="5"/>
  <c r="X1662" i="5"/>
  <c r="R1662" i="5"/>
  <c r="H1662" i="5"/>
  <c r="G1663" i="5"/>
  <c r="X1663" i="5"/>
  <c r="J1663" i="5"/>
  <c r="F1663" i="5"/>
  <c r="R1663" i="5"/>
  <c r="I1663" i="5"/>
  <c r="H1663" i="5"/>
  <c r="R1664" i="5"/>
  <c r="G1664" i="5"/>
  <c r="J1664" i="5"/>
  <c r="X1664" i="5"/>
  <c r="I1664" i="5"/>
  <c r="F1664" i="5"/>
  <c r="H1664" i="5"/>
  <c r="H1665" i="5"/>
  <c r="F1665" i="5"/>
  <c r="G1665" i="5"/>
  <c r="R1665" i="5"/>
  <c r="I1665" i="5"/>
  <c r="X1665" i="5"/>
  <c r="J1665" i="5"/>
  <c r="I1666" i="5"/>
  <c r="R1666" i="5"/>
  <c r="H1666" i="5"/>
  <c r="G1666" i="5"/>
  <c r="J1666" i="5"/>
  <c r="F1666" i="5"/>
  <c r="X1666" i="5"/>
  <c r="F1667" i="5"/>
  <c r="G1667" i="5"/>
  <c r="R1667" i="5"/>
  <c r="J1667" i="5"/>
  <c r="H1667" i="5"/>
  <c r="I1667" i="5"/>
  <c r="X1667" i="5"/>
  <c r="G1668" i="5"/>
  <c r="H1668" i="5"/>
  <c r="R1668" i="5"/>
  <c r="J1668" i="5"/>
  <c r="I1668" i="5"/>
  <c r="X1668" i="5"/>
  <c r="F1668" i="5"/>
  <c r="R1669" i="5"/>
  <c r="H1669" i="5"/>
  <c r="I1669" i="5"/>
  <c r="X1669" i="5"/>
  <c r="F1669" i="5"/>
  <c r="G1669" i="5"/>
  <c r="J1669" i="5"/>
  <c r="J1670" i="5"/>
  <c r="F1670" i="5"/>
  <c r="H1670" i="5"/>
  <c r="I1670" i="5"/>
  <c r="X1670" i="5"/>
  <c r="R1670" i="5"/>
  <c r="G1670" i="5"/>
  <c r="H1671" i="5"/>
  <c r="G1671" i="5"/>
  <c r="X1671" i="5"/>
  <c r="F1671" i="5"/>
  <c r="J1671" i="5"/>
  <c r="R1671" i="5"/>
  <c r="I1671" i="5"/>
  <c r="X1672" i="5"/>
  <c r="F1672" i="5"/>
  <c r="R1672" i="5"/>
  <c r="I1672" i="5"/>
  <c r="G1672" i="5"/>
  <c r="J1672" i="5"/>
  <c r="H1672" i="5"/>
  <c r="X1673" i="5"/>
  <c r="F1673" i="5"/>
  <c r="G1673" i="5"/>
  <c r="J1673" i="5"/>
  <c r="I1673" i="5"/>
  <c r="R1673" i="5"/>
  <c r="H1673" i="5"/>
  <c r="J1674" i="5"/>
  <c r="H1674" i="5"/>
  <c r="G1674" i="5"/>
  <c r="X1674" i="5"/>
  <c r="F1674" i="5"/>
  <c r="I1674" i="5"/>
  <c r="R1674" i="5"/>
  <c r="X1675" i="5"/>
  <c r="R1675" i="5"/>
  <c r="I1675" i="5"/>
  <c r="F1675" i="5"/>
  <c r="G1675" i="5"/>
  <c r="J1675" i="5"/>
  <c r="H1675" i="5"/>
  <c r="I1676" i="5"/>
  <c r="J1676" i="5"/>
  <c r="X1676" i="5"/>
  <c r="R1676" i="5"/>
  <c r="F1676" i="5"/>
  <c r="G1676" i="5"/>
  <c r="H1676" i="5"/>
  <c r="J1677" i="5"/>
  <c r="F1677" i="5"/>
  <c r="R1677" i="5"/>
  <c r="H1677" i="5"/>
  <c r="I1677" i="5"/>
  <c r="X1677" i="5"/>
  <c r="G1677" i="5"/>
  <c r="J1678" i="5"/>
  <c r="I1678" i="5"/>
  <c r="R1678" i="5"/>
  <c r="G1678" i="5"/>
  <c r="H1678" i="5"/>
  <c r="X1678" i="5"/>
  <c r="F1678" i="5"/>
  <c r="I1679" i="5"/>
  <c r="F1679" i="5"/>
  <c r="J1679" i="5"/>
  <c r="X1679" i="5"/>
  <c r="R1679" i="5"/>
  <c r="H1679" i="5"/>
  <c r="G1679" i="5"/>
  <c r="R1680" i="5"/>
  <c r="F1680" i="5"/>
  <c r="G1680" i="5"/>
  <c r="H1680" i="5"/>
  <c r="J1680" i="5"/>
  <c r="X1680" i="5"/>
  <c r="I1680" i="5"/>
  <c r="G1681" i="5"/>
  <c r="J1681" i="5"/>
  <c r="X1681" i="5"/>
  <c r="F1681" i="5"/>
  <c r="H1681" i="5"/>
  <c r="I1681" i="5"/>
  <c r="R1681" i="5"/>
  <c r="H1682" i="5"/>
  <c r="F1682" i="5"/>
  <c r="R1682" i="5"/>
  <c r="X1682" i="5"/>
  <c r="J1682" i="5"/>
  <c r="I1682" i="5"/>
  <c r="G1682" i="5"/>
  <c r="H1683" i="5"/>
  <c r="F1683" i="5"/>
  <c r="G1683" i="5"/>
  <c r="I1683" i="5"/>
  <c r="J1683" i="5"/>
  <c r="R1683" i="5"/>
  <c r="X1683" i="5"/>
  <c r="G1684" i="5"/>
  <c r="H1684" i="5"/>
  <c r="X1684" i="5"/>
  <c r="R1684" i="5"/>
  <c r="F1684" i="5"/>
  <c r="I1684" i="5"/>
  <c r="J1684" i="5"/>
  <c r="R1685" i="5"/>
  <c r="I1685" i="5"/>
  <c r="J1685" i="5"/>
  <c r="F1685" i="5"/>
  <c r="H1685" i="5"/>
  <c r="G1685" i="5"/>
  <c r="X1685" i="5"/>
  <c r="H1686" i="5"/>
  <c r="J1686" i="5"/>
  <c r="F1686" i="5"/>
  <c r="X1686" i="5"/>
  <c r="G1686" i="5"/>
  <c r="R1686" i="5"/>
  <c r="I1686" i="5"/>
  <c r="H1687" i="5"/>
  <c r="G1687" i="5"/>
  <c r="F1687" i="5"/>
  <c r="I1687" i="5"/>
  <c r="X1687" i="5"/>
  <c r="R1687" i="5"/>
  <c r="J1687" i="5"/>
  <c r="G1688" i="5"/>
  <c r="F1688" i="5"/>
  <c r="X1688" i="5"/>
  <c r="H1688" i="5"/>
  <c r="R1688" i="5"/>
  <c r="J1688" i="5"/>
  <c r="I1688" i="5"/>
  <c r="G1689" i="5"/>
  <c r="I1689" i="5"/>
  <c r="X1689" i="5"/>
  <c r="H1689" i="5"/>
  <c r="J1689" i="5"/>
  <c r="R1689" i="5"/>
  <c r="F1689" i="5"/>
  <c r="H1690" i="5"/>
  <c r="F1690" i="5"/>
  <c r="I1690" i="5"/>
  <c r="J1690" i="5"/>
  <c r="G1690" i="5"/>
  <c r="X1690" i="5"/>
  <c r="R1690" i="5"/>
  <c r="X1691" i="5"/>
  <c r="R1691" i="5"/>
  <c r="H1691" i="5"/>
  <c r="F1691" i="5"/>
  <c r="I1691" i="5"/>
  <c r="G1691" i="5"/>
  <c r="J1691" i="5"/>
  <c r="X1692" i="5"/>
  <c r="R1692" i="5"/>
  <c r="H1692" i="5"/>
  <c r="G1692" i="5"/>
  <c r="F1692" i="5"/>
  <c r="J1692" i="5"/>
  <c r="I1692" i="5"/>
  <c r="H1693" i="5"/>
  <c r="F1693" i="5"/>
  <c r="G1693" i="5"/>
  <c r="J1693" i="5"/>
  <c r="I1693" i="5"/>
  <c r="R1693" i="5"/>
  <c r="X1693" i="5"/>
  <c r="H1694" i="5"/>
  <c r="J1694" i="5"/>
  <c r="X1694" i="5"/>
  <c r="F1694" i="5"/>
  <c r="I1694" i="5"/>
  <c r="R1694" i="5"/>
  <c r="G1694" i="5"/>
  <c r="G1695" i="5"/>
  <c r="X1695" i="5"/>
  <c r="R1695" i="5"/>
  <c r="H1695" i="5"/>
  <c r="I1695" i="5"/>
  <c r="J1695" i="5"/>
  <c r="F1695" i="5"/>
  <c r="F1696" i="5"/>
  <c r="R1696" i="5"/>
  <c r="X1696" i="5"/>
  <c r="J1696" i="5"/>
  <c r="I1696" i="5"/>
  <c r="H1696" i="5"/>
  <c r="G1696" i="5"/>
  <c r="X1697" i="5"/>
  <c r="H1697" i="5"/>
  <c r="R1697" i="5"/>
  <c r="J1697" i="5"/>
  <c r="F1697" i="5"/>
  <c r="I1697" i="5"/>
  <c r="G1697" i="5"/>
  <c r="H1698" i="5"/>
  <c r="X1698" i="5"/>
  <c r="G1698" i="5"/>
  <c r="J1698" i="5"/>
  <c r="I1698" i="5"/>
  <c r="F1698" i="5"/>
  <c r="R1698" i="5"/>
  <c r="J1699" i="5"/>
  <c r="R1699" i="5"/>
  <c r="I1699" i="5"/>
  <c r="F1699" i="5"/>
  <c r="H1699" i="5"/>
  <c r="G1699" i="5"/>
  <c r="X1699" i="5"/>
  <c r="R1700" i="5"/>
  <c r="J1700" i="5"/>
  <c r="H1700" i="5"/>
  <c r="I1700" i="5"/>
  <c r="F1700" i="5"/>
  <c r="G1700" i="5"/>
  <c r="X1700" i="5"/>
  <c r="X1701" i="5"/>
  <c r="I1701" i="5"/>
  <c r="G1701" i="5"/>
  <c r="R1701" i="5"/>
  <c r="H1701" i="5"/>
  <c r="J1701" i="5"/>
  <c r="F1701" i="5"/>
  <c r="F1702" i="5"/>
  <c r="G1702" i="5"/>
  <c r="H1702" i="5"/>
  <c r="X1702" i="5"/>
  <c r="I1702" i="5"/>
  <c r="R1702" i="5"/>
  <c r="J1702" i="5"/>
  <c r="R1703" i="5"/>
  <c r="G1703" i="5"/>
  <c r="H1703" i="5"/>
  <c r="X1703" i="5"/>
  <c r="I1703" i="5"/>
  <c r="F1703" i="5"/>
  <c r="J1703" i="5"/>
  <c r="R1704" i="5"/>
  <c r="J1704" i="5"/>
  <c r="H1704" i="5"/>
  <c r="I1704" i="5"/>
  <c r="F1704" i="5"/>
  <c r="G1704" i="5"/>
  <c r="X1704" i="5"/>
  <c r="I1705" i="5"/>
  <c r="F1705" i="5"/>
  <c r="J1705" i="5"/>
  <c r="R1705" i="5"/>
  <c r="H1705" i="5"/>
  <c r="G1705" i="5"/>
  <c r="X1705" i="5"/>
  <c r="H1706" i="5"/>
  <c r="I1706" i="5"/>
  <c r="F1706" i="5"/>
  <c r="X1706" i="5"/>
  <c r="G1706" i="5"/>
  <c r="R1706" i="5"/>
  <c r="J1706" i="5"/>
  <c r="R1707" i="5"/>
  <c r="H1707" i="5"/>
  <c r="I1707" i="5"/>
  <c r="X1707" i="5"/>
  <c r="J1707" i="5"/>
  <c r="F1707" i="5"/>
  <c r="G1707" i="5"/>
  <c r="J1708" i="5"/>
  <c r="I1708" i="5"/>
  <c r="X1708" i="5"/>
  <c r="F1708" i="5"/>
  <c r="R1708" i="5"/>
  <c r="H1708" i="5"/>
  <c r="G1708" i="5"/>
  <c r="X1709" i="5"/>
  <c r="H1709" i="5"/>
  <c r="F1709" i="5"/>
  <c r="I1709" i="5"/>
  <c r="G1709" i="5"/>
  <c r="J1709" i="5"/>
  <c r="R1709" i="5"/>
  <c r="J1710" i="5"/>
  <c r="F1710" i="5"/>
  <c r="H1710" i="5"/>
  <c r="G1710" i="5"/>
  <c r="R1710" i="5"/>
  <c r="I1710" i="5"/>
  <c r="X1710" i="5"/>
  <c r="H1711" i="5"/>
  <c r="J1711" i="5"/>
  <c r="F1711" i="5"/>
  <c r="R1711" i="5"/>
  <c r="I1711" i="5"/>
  <c r="G1711" i="5"/>
  <c r="X1711" i="5"/>
  <c r="H1712" i="5"/>
  <c r="X1712" i="5"/>
  <c r="J1712" i="5"/>
  <c r="R1712" i="5"/>
  <c r="F1712" i="5"/>
  <c r="G1712" i="5"/>
  <c r="I1712" i="5"/>
  <c r="I1713" i="5"/>
  <c r="X1713" i="5"/>
  <c r="R1713" i="5"/>
  <c r="J1713" i="5"/>
  <c r="F1713" i="5"/>
  <c r="G1713" i="5"/>
  <c r="H1713" i="5"/>
  <c r="I1714" i="5"/>
  <c r="R1714" i="5"/>
  <c r="G1714" i="5"/>
  <c r="F1714" i="5"/>
  <c r="H1714" i="5"/>
  <c r="J1714" i="5"/>
  <c r="X1714" i="5"/>
  <c r="H1715" i="5"/>
  <c r="F1715" i="5"/>
  <c r="I1715" i="5"/>
  <c r="R1715" i="5"/>
  <c r="G1715" i="5"/>
  <c r="J1715" i="5"/>
  <c r="X1715" i="5"/>
  <c r="F1716" i="5"/>
  <c r="J1716" i="5"/>
  <c r="I1716" i="5"/>
  <c r="R1716" i="5"/>
  <c r="H1716" i="5"/>
  <c r="G1716" i="5"/>
  <c r="X1716" i="5"/>
  <c r="X1717" i="5"/>
  <c r="R1717" i="5"/>
  <c r="H1717" i="5"/>
  <c r="J1717" i="5"/>
  <c r="F1717" i="5"/>
  <c r="G1717" i="5"/>
  <c r="I1717" i="5"/>
  <c r="I1718" i="5"/>
  <c r="X1718" i="5"/>
  <c r="G1718" i="5"/>
  <c r="J1718" i="5"/>
  <c r="R1718" i="5"/>
  <c r="F1718" i="5"/>
  <c r="H1718" i="5"/>
  <c r="R1719" i="5"/>
  <c r="F1719" i="5"/>
  <c r="J1719" i="5"/>
  <c r="I1719" i="5"/>
  <c r="H1719" i="5"/>
  <c r="G1719" i="5"/>
  <c r="X1719" i="5"/>
  <c r="F1720" i="5"/>
  <c r="G1720" i="5"/>
  <c r="J1720" i="5"/>
  <c r="R1720" i="5"/>
  <c r="I1720" i="5"/>
  <c r="H1720" i="5"/>
  <c r="X1720" i="5"/>
  <c r="H1721" i="5"/>
  <c r="G1721" i="5"/>
  <c r="F1721" i="5"/>
  <c r="I1721" i="5"/>
  <c r="J1721" i="5"/>
  <c r="R1721" i="5"/>
  <c r="X1721" i="5"/>
  <c r="X1722" i="5"/>
  <c r="J1722" i="5"/>
  <c r="H1722" i="5"/>
  <c r="F1722" i="5"/>
  <c r="R1722" i="5"/>
  <c r="G1722" i="5"/>
  <c r="I1722" i="5"/>
  <c r="F1723" i="5"/>
  <c r="R1723" i="5"/>
  <c r="J1723" i="5"/>
  <c r="I1723" i="5"/>
  <c r="G1723" i="5"/>
  <c r="H1723" i="5"/>
  <c r="X1723" i="5"/>
  <c r="G1724" i="5"/>
  <c r="J1724" i="5"/>
  <c r="H1724" i="5"/>
  <c r="R1724" i="5"/>
  <c r="F1724" i="5"/>
  <c r="I1724" i="5"/>
  <c r="X1724" i="5"/>
  <c r="R1725" i="5"/>
  <c r="H1725" i="5"/>
  <c r="J1725" i="5"/>
  <c r="F1725" i="5"/>
  <c r="G1725" i="5"/>
  <c r="I1725" i="5"/>
  <c r="X1725" i="5"/>
  <c r="X1726" i="5"/>
  <c r="I1726" i="5"/>
  <c r="G1726" i="5"/>
  <c r="H1726" i="5"/>
  <c r="J1726" i="5"/>
  <c r="F1726" i="5"/>
  <c r="R1726" i="5"/>
  <c r="X1727" i="5"/>
  <c r="J1727" i="5"/>
  <c r="R1727" i="5"/>
  <c r="H1727" i="5"/>
  <c r="I1727" i="5"/>
  <c r="F1727" i="5"/>
  <c r="G1727" i="5"/>
  <c r="H1728" i="5"/>
  <c r="G1728" i="5"/>
  <c r="I1728" i="5"/>
  <c r="R1728" i="5"/>
  <c r="F1728" i="5"/>
  <c r="J1728" i="5"/>
  <c r="X1728" i="5"/>
  <c r="G1729" i="5"/>
  <c r="H1729" i="5"/>
  <c r="J1729" i="5"/>
  <c r="F1729" i="5"/>
  <c r="R1729" i="5"/>
  <c r="I1729" i="5"/>
  <c r="X1729" i="5"/>
  <c r="H1730" i="5"/>
  <c r="X1730" i="5"/>
  <c r="F1730" i="5"/>
  <c r="J1730" i="5"/>
  <c r="R1730" i="5"/>
  <c r="G1730" i="5"/>
  <c r="I1730" i="5"/>
  <c r="H1731" i="5"/>
  <c r="X1731" i="5"/>
  <c r="J1731" i="5"/>
  <c r="G1731" i="5"/>
  <c r="I1731" i="5"/>
  <c r="R1731" i="5"/>
  <c r="F1731" i="5"/>
  <c r="G1732" i="5"/>
  <c r="F1732" i="5"/>
  <c r="R1732" i="5"/>
  <c r="I1732" i="5"/>
  <c r="J1732" i="5"/>
  <c r="H1732" i="5"/>
  <c r="X1732" i="5"/>
  <c r="G1733" i="5"/>
  <c r="F1733" i="5"/>
  <c r="J1733" i="5"/>
  <c r="H1733" i="5"/>
  <c r="I1733" i="5"/>
  <c r="R1733" i="5"/>
  <c r="X1733" i="5"/>
  <c r="J1735" i="5"/>
  <c r="R1735" i="5"/>
  <c r="I1735" i="5"/>
  <c r="G1735" i="5"/>
  <c r="H1735" i="5"/>
  <c r="F1735" i="5"/>
  <c r="X1735" i="5"/>
  <c r="X1736" i="5"/>
  <c r="G1736" i="5"/>
  <c r="J1736" i="5"/>
  <c r="I1736" i="5"/>
  <c r="R1736" i="5"/>
  <c r="F1736" i="5"/>
  <c r="H1736" i="5"/>
  <c r="I1737" i="5"/>
  <c r="X1737" i="5"/>
  <c r="J1737" i="5"/>
  <c r="H1737" i="5"/>
  <c r="R1737" i="5"/>
  <c r="G1737" i="5"/>
  <c r="F1737" i="5"/>
  <c r="I1738" i="5"/>
  <c r="R1738" i="5"/>
  <c r="F1738" i="5"/>
  <c r="J1738" i="5"/>
  <c r="H1738" i="5"/>
  <c r="G1738" i="5"/>
  <c r="X1738" i="5"/>
  <c r="X1739" i="5"/>
  <c r="R1739" i="5"/>
  <c r="I1739" i="5"/>
  <c r="J1739" i="5"/>
  <c r="H1739" i="5"/>
  <c r="G1739" i="5"/>
  <c r="F1739" i="5"/>
  <c r="I1740" i="5"/>
  <c r="X1740" i="5"/>
  <c r="H1740" i="5"/>
  <c r="J1740" i="5"/>
  <c r="R1740" i="5"/>
  <c r="F1740" i="5"/>
  <c r="G1740" i="5"/>
  <c r="G1741" i="5"/>
  <c r="X1741" i="5"/>
  <c r="I1741" i="5"/>
  <c r="J1741" i="5"/>
  <c r="F1741" i="5"/>
  <c r="R1741" i="5"/>
  <c r="H1741" i="5"/>
  <c r="J1742" i="5"/>
  <c r="F1742" i="5"/>
  <c r="R1742" i="5"/>
  <c r="H1742" i="5"/>
  <c r="I1742" i="5"/>
  <c r="G1742" i="5"/>
  <c r="X1742" i="5"/>
  <c r="F1743" i="5"/>
  <c r="G1743" i="5"/>
  <c r="J1743" i="5"/>
  <c r="R1743" i="5"/>
  <c r="H1743" i="5"/>
  <c r="I1743" i="5"/>
  <c r="X1743" i="5"/>
  <c r="R1744" i="5"/>
  <c r="J1744" i="5"/>
  <c r="H1744" i="5"/>
  <c r="G1744" i="5"/>
  <c r="F1744" i="5"/>
  <c r="I1744" i="5"/>
  <c r="X1744" i="5"/>
  <c r="R1745" i="5"/>
  <c r="X1745" i="5"/>
  <c r="G1745" i="5"/>
  <c r="J1745" i="5"/>
  <c r="F1745" i="5"/>
  <c r="H1745" i="5"/>
  <c r="I1745" i="5"/>
  <c r="R1746" i="5"/>
  <c r="X1746" i="5"/>
  <c r="J1746" i="5"/>
  <c r="H1746" i="5"/>
  <c r="I1746" i="5"/>
  <c r="F1746" i="5"/>
  <c r="G1746" i="5"/>
  <c r="H1747" i="5"/>
  <c r="G1747" i="5"/>
  <c r="I1747" i="5"/>
  <c r="F1747" i="5"/>
  <c r="R1747" i="5"/>
  <c r="J1747" i="5"/>
  <c r="X1747" i="5"/>
  <c r="I1748" i="5"/>
  <c r="G1748" i="5"/>
  <c r="R1748" i="5"/>
  <c r="F1748" i="5"/>
  <c r="J1748" i="5"/>
  <c r="H1748" i="5"/>
  <c r="X1748" i="5"/>
  <c r="H1749" i="5"/>
  <c r="G1749" i="5"/>
  <c r="J1749" i="5"/>
  <c r="R1749" i="5"/>
  <c r="I1749" i="5"/>
  <c r="F1749" i="5"/>
  <c r="X1749" i="5"/>
  <c r="G1750" i="5"/>
  <c r="X1750" i="5"/>
  <c r="R1750" i="5"/>
  <c r="H1750" i="5"/>
  <c r="J1750" i="5"/>
  <c r="I1750" i="5"/>
  <c r="F1750" i="5"/>
  <c r="H1751" i="5"/>
  <c r="X1751" i="5"/>
  <c r="I1751" i="5"/>
  <c r="G1751" i="5"/>
  <c r="J1751" i="5"/>
  <c r="R1751" i="5"/>
  <c r="F1751" i="5"/>
  <c r="G1752" i="5"/>
  <c r="R1752" i="5"/>
  <c r="I1752" i="5"/>
  <c r="F1752" i="5"/>
  <c r="J1752" i="5"/>
  <c r="H1752" i="5"/>
  <c r="X1752" i="5"/>
  <c r="J1753" i="5"/>
  <c r="G1753" i="5"/>
  <c r="F1753" i="5"/>
  <c r="I1753" i="5"/>
  <c r="R1753" i="5"/>
  <c r="H1753" i="5"/>
  <c r="X1753" i="5"/>
  <c r="F1754" i="5"/>
  <c r="R1754" i="5"/>
  <c r="J1754" i="5"/>
  <c r="I1754" i="5"/>
  <c r="G1754" i="5"/>
  <c r="H1754" i="5"/>
  <c r="X1754" i="5"/>
  <c r="X1755" i="5"/>
  <c r="J1755" i="5"/>
  <c r="H1755" i="5"/>
  <c r="R1755" i="5"/>
  <c r="F1755" i="5"/>
  <c r="G1755" i="5"/>
  <c r="I1755" i="5"/>
  <c r="I1756" i="5"/>
  <c r="X1756" i="5"/>
  <c r="G1756" i="5"/>
  <c r="J1756" i="5"/>
  <c r="R1756" i="5"/>
  <c r="H1756" i="5"/>
  <c r="F1756" i="5"/>
  <c r="H1757" i="5"/>
  <c r="F1757" i="5"/>
  <c r="R1757" i="5"/>
  <c r="I1757" i="5"/>
  <c r="J1757" i="5"/>
  <c r="G1757" i="5"/>
  <c r="X1757" i="5"/>
  <c r="G1758" i="5"/>
  <c r="F1758" i="5"/>
  <c r="R1758" i="5"/>
  <c r="J1758" i="5"/>
  <c r="X1758" i="5"/>
  <c r="H1758" i="5"/>
  <c r="I1758" i="5"/>
  <c r="I1759" i="5"/>
  <c r="X1759" i="5"/>
  <c r="J1759" i="5"/>
  <c r="H1759" i="5"/>
  <c r="G1759" i="5"/>
  <c r="F1759" i="5"/>
  <c r="R1759" i="5"/>
  <c r="J1760" i="5"/>
  <c r="I1760" i="5"/>
  <c r="F1760" i="5"/>
  <c r="R1760" i="5"/>
  <c r="H1760" i="5"/>
  <c r="G1760" i="5"/>
  <c r="X1760" i="5"/>
  <c r="R1761" i="5"/>
  <c r="G1761" i="5"/>
  <c r="I1761" i="5"/>
  <c r="F1761" i="5"/>
  <c r="H1761" i="5"/>
  <c r="J1761" i="5"/>
  <c r="X1761" i="5"/>
  <c r="H1762" i="5"/>
  <c r="X1762" i="5"/>
  <c r="J1762" i="5"/>
  <c r="R1762" i="5"/>
  <c r="F1762" i="5"/>
  <c r="G1762" i="5"/>
  <c r="I1762" i="5"/>
  <c r="X1763" i="5"/>
  <c r="J1763" i="5"/>
  <c r="F1763" i="5"/>
  <c r="R1763" i="5"/>
  <c r="I1763" i="5"/>
  <c r="G1763" i="5"/>
  <c r="H1763" i="5"/>
  <c r="I1764" i="5"/>
  <c r="J1764" i="5"/>
  <c r="H1764" i="5"/>
  <c r="G1764" i="5"/>
  <c r="R1764" i="5"/>
  <c r="F1764" i="5"/>
  <c r="X1764" i="5"/>
  <c r="H1765" i="5"/>
  <c r="J1765" i="5"/>
  <c r="R1765" i="5"/>
  <c r="X1765" i="5"/>
  <c r="F1765" i="5"/>
  <c r="G1765" i="5"/>
  <c r="I1765" i="5"/>
  <c r="I1766" i="5"/>
  <c r="X1766" i="5"/>
  <c r="G1766" i="5"/>
  <c r="J1766" i="5"/>
  <c r="H1766" i="5"/>
  <c r="F1766" i="5"/>
  <c r="R1766" i="5"/>
  <c r="G1767" i="5"/>
  <c r="I1767" i="5"/>
  <c r="R1767" i="5"/>
  <c r="H1767" i="5"/>
  <c r="F1767" i="5"/>
  <c r="J1767" i="5"/>
  <c r="X1767" i="5"/>
  <c r="J1768" i="5"/>
  <c r="R1768" i="5"/>
  <c r="F1768" i="5"/>
  <c r="I1768" i="5"/>
  <c r="G1768" i="5"/>
  <c r="H1768" i="5"/>
  <c r="X1768" i="5"/>
  <c r="X1769" i="5"/>
  <c r="F1769" i="5"/>
  <c r="R1769" i="5"/>
  <c r="H1769" i="5"/>
  <c r="J1769" i="5"/>
  <c r="G1769" i="5"/>
  <c r="I1769" i="5"/>
  <c r="I1770" i="5"/>
  <c r="X1770" i="5"/>
  <c r="F1770" i="5"/>
  <c r="H1770" i="5"/>
  <c r="G1770" i="5"/>
  <c r="J1770" i="5"/>
  <c r="R1770" i="5"/>
  <c r="F1771" i="5"/>
  <c r="J1771" i="5"/>
  <c r="G1771" i="5"/>
  <c r="H1771" i="5"/>
  <c r="I1771" i="5"/>
  <c r="R1771" i="5"/>
  <c r="X1771" i="5"/>
  <c r="R1772" i="5"/>
  <c r="J1772" i="5"/>
  <c r="I1772" i="5"/>
  <c r="F1772" i="5"/>
  <c r="G1772" i="5"/>
  <c r="X1772" i="5"/>
  <c r="H1772" i="5"/>
  <c r="J1773" i="5"/>
  <c r="X1773" i="5"/>
  <c r="H1773" i="5"/>
  <c r="G1773" i="5"/>
  <c r="F1773" i="5"/>
  <c r="R1773" i="5"/>
  <c r="I1773" i="5"/>
  <c r="F1774" i="5"/>
  <c r="R1774" i="5"/>
  <c r="H1774" i="5"/>
  <c r="J1774" i="5"/>
  <c r="G1774" i="5"/>
  <c r="I1774" i="5"/>
  <c r="X1774" i="5"/>
  <c r="F1775" i="5"/>
  <c r="H1775" i="5"/>
  <c r="R1775" i="5"/>
  <c r="J1775" i="5"/>
  <c r="I1775" i="5"/>
  <c r="G1775" i="5"/>
  <c r="X1775" i="5"/>
  <c r="H1776" i="5"/>
  <c r="X1776" i="5"/>
  <c r="G1776" i="5"/>
  <c r="I1776" i="5"/>
  <c r="J1776" i="5"/>
  <c r="R1776" i="5"/>
  <c r="F1776" i="5"/>
  <c r="F1777" i="5"/>
  <c r="X1777" i="5"/>
  <c r="J1777" i="5"/>
  <c r="I1777" i="5"/>
  <c r="H1777" i="5"/>
  <c r="R1777" i="5"/>
  <c r="G1777" i="5"/>
  <c r="J1778" i="5"/>
  <c r="F1778" i="5"/>
  <c r="H1778" i="5"/>
  <c r="G1778" i="5"/>
  <c r="R1778" i="5"/>
  <c r="I1778" i="5"/>
  <c r="X1778" i="5"/>
  <c r="R1779" i="5"/>
  <c r="H1779" i="5"/>
  <c r="F1779" i="5"/>
  <c r="G1779" i="5"/>
  <c r="I1779" i="5"/>
  <c r="J1779" i="5"/>
  <c r="X1779" i="5"/>
  <c r="I1780" i="5"/>
  <c r="X1780" i="5"/>
  <c r="J1780" i="5"/>
  <c r="R1780" i="5"/>
  <c r="F1780" i="5"/>
  <c r="H1780" i="5"/>
  <c r="G1780" i="5"/>
  <c r="F1781" i="5"/>
  <c r="X1781" i="5"/>
  <c r="R1781" i="5"/>
  <c r="H1781" i="5"/>
  <c r="J1781" i="5"/>
  <c r="I1781" i="5"/>
  <c r="G1781" i="5"/>
  <c r="G1782" i="5"/>
  <c r="R1782" i="5"/>
  <c r="F1782" i="5"/>
  <c r="I1782" i="5"/>
  <c r="H1782" i="5"/>
  <c r="J1782" i="5"/>
  <c r="X1782" i="5"/>
  <c r="R1783" i="5"/>
  <c r="J1783" i="5"/>
  <c r="H1783" i="5"/>
  <c r="F1783" i="5"/>
  <c r="I1783" i="5"/>
  <c r="G1783" i="5"/>
  <c r="X1783" i="5"/>
  <c r="F1784" i="5"/>
  <c r="X1784" i="5"/>
  <c r="R1784" i="5"/>
  <c r="I1784" i="5"/>
  <c r="J1784" i="5"/>
  <c r="G1784" i="5"/>
  <c r="H1784" i="5"/>
  <c r="J1785" i="5"/>
  <c r="X1785" i="5"/>
  <c r="F1785" i="5"/>
  <c r="H1785" i="5"/>
  <c r="I1785" i="5"/>
  <c r="R1785" i="5"/>
  <c r="G1785" i="5"/>
  <c r="I1786" i="5"/>
  <c r="R1786" i="5"/>
  <c r="H1786" i="5"/>
  <c r="J1786" i="5"/>
  <c r="G1786" i="5"/>
  <c r="F1786" i="5"/>
  <c r="X1786" i="5"/>
  <c r="F1787" i="5"/>
  <c r="H1787" i="5"/>
  <c r="G1787" i="5"/>
  <c r="J1787" i="5"/>
  <c r="R1787" i="5"/>
  <c r="I1787" i="5"/>
  <c r="X1787" i="5"/>
  <c r="I1788" i="5"/>
  <c r="R1788" i="5"/>
  <c r="G1788" i="5"/>
  <c r="H1788" i="5"/>
  <c r="J1788" i="5"/>
  <c r="F1788" i="5"/>
  <c r="X1788" i="5"/>
  <c r="H1789" i="5"/>
  <c r="G1789" i="5"/>
  <c r="I1789" i="5"/>
  <c r="J1789" i="5"/>
  <c r="X1789" i="5"/>
  <c r="R1789" i="5"/>
  <c r="F1789" i="5"/>
  <c r="G1790" i="5"/>
  <c r="X1790" i="5"/>
  <c r="F1790" i="5"/>
  <c r="J1790" i="5"/>
  <c r="H1790" i="5"/>
  <c r="I1790" i="5"/>
  <c r="R1790" i="5"/>
  <c r="R1791" i="5"/>
  <c r="I1791" i="5"/>
  <c r="G1791" i="5"/>
  <c r="F1791" i="5"/>
  <c r="H1791" i="5"/>
  <c r="J1791" i="5"/>
  <c r="X1791" i="5"/>
  <c r="X1792" i="5"/>
  <c r="F1792" i="5"/>
  <c r="R1792" i="5"/>
  <c r="H1792" i="5"/>
  <c r="G1792" i="5"/>
  <c r="J1792" i="5"/>
  <c r="I1792" i="5"/>
  <c r="J1793" i="5"/>
  <c r="G1793" i="5"/>
  <c r="R1793" i="5"/>
  <c r="F1793" i="5"/>
  <c r="H1793" i="5"/>
  <c r="I1793" i="5"/>
  <c r="X1793" i="5"/>
  <c r="G1794" i="5"/>
  <c r="J1794" i="5"/>
  <c r="I1794" i="5"/>
  <c r="R1794" i="5"/>
  <c r="H1794" i="5"/>
  <c r="X1794" i="5"/>
  <c r="F1794" i="5"/>
  <c r="R1795" i="5"/>
  <c r="I1795" i="5"/>
  <c r="G1795" i="5"/>
  <c r="F1795" i="5"/>
  <c r="J1795" i="5"/>
  <c r="H1795" i="5"/>
  <c r="X1795" i="5"/>
  <c r="R1796" i="5"/>
  <c r="I1796" i="5"/>
  <c r="F1796" i="5"/>
  <c r="J1796" i="5"/>
  <c r="G1796" i="5"/>
  <c r="H1796" i="5"/>
  <c r="X1796" i="5"/>
  <c r="R1797" i="5"/>
  <c r="J1797" i="5"/>
  <c r="H1797" i="5"/>
  <c r="F1797" i="5"/>
  <c r="I1797" i="5"/>
  <c r="G1797" i="5"/>
  <c r="X1797" i="5"/>
  <c r="R1798" i="5"/>
  <c r="H1798" i="5"/>
  <c r="F1798" i="5"/>
  <c r="I1798" i="5"/>
  <c r="G1798" i="5"/>
  <c r="J1798" i="5"/>
  <c r="X1798" i="5"/>
  <c r="J1799" i="5"/>
  <c r="G1799" i="5"/>
  <c r="R1799" i="5"/>
  <c r="I1799" i="5"/>
  <c r="H1799" i="5"/>
  <c r="F1799" i="5"/>
  <c r="X1799" i="5"/>
  <c r="F1800" i="5"/>
  <c r="H1800" i="5"/>
  <c r="R1800" i="5"/>
  <c r="G1800" i="5"/>
  <c r="J1800" i="5"/>
  <c r="X1800" i="5"/>
  <c r="I1800" i="5"/>
  <c r="G1801" i="5"/>
  <c r="J1801" i="5"/>
  <c r="H1801" i="5"/>
  <c r="R1801" i="5"/>
  <c r="F1801" i="5"/>
  <c r="X1801" i="5"/>
  <c r="I1801" i="5"/>
  <c r="J1802" i="5"/>
  <c r="R1802" i="5"/>
  <c r="F1802" i="5"/>
  <c r="H1802" i="5"/>
  <c r="G1802" i="5"/>
  <c r="X1802" i="5"/>
  <c r="I1802" i="5"/>
  <c r="F1803" i="5"/>
  <c r="I1803" i="5"/>
  <c r="H1803" i="5"/>
  <c r="R1803" i="5"/>
  <c r="J1803" i="5"/>
  <c r="G1803" i="5"/>
  <c r="X1803" i="5"/>
  <c r="I1804" i="5"/>
  <c r="J1804" i="5"/>
  <c r="H1804" i="5"/>
  <c r="F1804" i="5"/>
  <c r="R1804" i="5"/>
  <c r="X1804" i="5"/>
  <c r="G1804" i="5"/>
  <c r="J1805" i="5"/>
  <c r="R1805" i="5"/>
  <c r="H1805" i="5"/>
  <c r="F1805" i="5"/>
  <c r="G1805" i="5"/>
  <c r="X1805" i="5"/>
  <c r="I1805" i="5"/>
  <c r="G1807" i="5"/>
  <c r="H1807" i="5"/>
  <c r="I1807" i="5"/>
  <c r="F1807" i="5"/>
  <c r="J1807" i="5"/>
  <c r="X1807" i="5"/>
  <c r="R1807" i="5"/>
  <c r="G1808" i="5"/>
  <c r="F1808" i="5"/>
  <c r="R1808" i="5"/>
  <c r="I1808" i="5"/>
  <c r="J1808" i="5"/>
  <c r="X1808" i="5"/>
  <c r="H1808" i="5"/>
  <c r="I1809" i="5"/>
  <c r="R1809" i="5"/>
  <c r="G1809" i="5"/>
  <c r="F1809" i="5"/>
  <c r="H1809" i="5"/>
  <c r="J1809" i="5"/>
  <c r="X1809" i="5"/>
  <c r="F1810" i="5"/>
  <c r="H1810" i="5"/>
  <c r="J1810" i="5"/>
  <c r="G1810" i="5"/>
  <c r="R1810" i="5"/>
  <c r="I1810" i="5"/>
  <c r="X1810" i="5"/>
  <c r="G1811" i="5"/>
  <c r="F1811" i="5"/>
  <c r="H1811" i="5"/>
  <c r="J1811" i="5"/>
  <c r="I1811" i="5"/>
  <c r="R1811" i="5"/>
  <c r="X1811" i="5"/>
  <c r="G1812" i="5"/>
  <c r="H1812" i="5"/>
  <c r="J1812" i="5"/>
  <c r="R1812" i="5"/>
  <c r="F1812" i="5"/>
  <c r="X1812" i="5"/>
  <c r="I1812" i="5"/>
  <c r="R1813" i="5"/>
  <c r="H1813" i="5"/>
  <c r="I1813" i="5"/>
  <c r="J1813" i="5"/>
  <c r="F1813" i="5"/>
  <c r="G1813" i="5"/>
  <c r="X1813" i="5"/>
  <c r="J1814" i="5"/>
  <c r="I1814" i="5"/>
  <c r="F1814" i="5"/>
  <c r="H1814" i="5"/>
  <c r="G1814" i="5"/>
  <c r="X1814" i="5"/>
  <c r="R1814" i="5"/>
  <c r="J1815" i="5"/>
  <c r="R1815" i="5"/>
  <c r="G1815" i="5"/>
  <c r="F1815" i="5"/>
  <c r="I1815" i="5"/>
  <c r="X1815" i="5"/>
  <c r="H1815" i="5"/>
  <c r="J1816" i="5"/>
  <c r="R1816" i="5"/>
  <c r="F1816" i="5"/>
  <c r="H1816" i="5"/>
  <c r="I1816" i="5"/>
  <c r="X1816" i="5"/>
  <c r="G1816" i="5"/>
  <c r="R1817" i="5"/>
  <c r="I1817" i="5"/>
  <c r="F1817" i="5"/>
  <c r="J1817" i="5"/>
  <c r="G1817" i="5"/>
  <c r="X1817" i="5"/>
  <c r="H1817" i="5"/>
  <c r="I1818" i="5"/>
  <c r="J1818" i="5"/>
  <c r="G1818" i="5"/>
  <c r="R1818" i="5"/>
  <c r="F1818" i="5"/>
  <c r="H1818" i="5"/>
  <c r="X1818" i="5"/>
  <c r="F1819" i="5"/>
  <c r="J1819" i="5"/>
  <c r="I1819" i="5"/>
  <c r="H1819" i="5"/>
  <c r="R1819" i="5"/>
  <c r="X1819" i="5"/>
  <c r="G1819" i="5"/>
  <c r="H1820" i="5"/>
  <c r="J1820" i="5"/>
  <c r="F1820" i="5"/>
  <c r="I1820" i="5"/>
  <c r="G1820" i="5"/>
  <c r="R1820" i="5"/>
  <c r="X1820" i="5"/>
  <c r="F1821" i="5"/>
  <c r="I1821" i="5"/>
  <c r="G1821" i="5"/>
  <c r="J1821" i="5"/>
  <c r="R1821" i="5"/>
  <c r="H1821" i="5"/>
  <c r="X1821" i="5"/>
  <c r="G1822" i="5"/>
  <c r="J1822" i="5"/>
  <c r="H1822" i="5"/>
  <c r="F1822" i="5"/>
  <c r="I1822" i="5"/>
  <c r="X1822" i="5"/>
  <c r="R1822" i="5"/>
  <c r="G1823" i="5"/>
  <c r="J1823" i="5"/>
  <c r="H1823" i="5"/>
  <c r="I1823" i="5"/>
  <c r="R1823" i="5"/>
  <c r="F1823" i="5"/>
  <c r="X1823" i="5"/>
  <c r="G1824" i="5"/>
  <c r="R1824" i="5"/>
  <c r="I1824" i="5"/>
  <c r="J1824" i="5"/>
  <c r="H1824" i="5"/>
  <c r="X1824" i="5"/>
  <c r="F1824" i="5"/>
  <c r="R1825" i="5"/>
  <c r="J1825" i="5"/>
  <c r="H1825" i="5"/>
  <c r="F1825" i="5"/>
  <c r="I1825" i="5"/>
  <c r="G1825" i="5"/>
  <c r="X1825" i="5"/>
  <c r="F1826" i="5"/>
  <c r="J1826" i="5"/>
  <c r="G1826" i="5"/>
  <c r="R1826" i="5"/>
  <c r="H1826" i="5"/>
  <c r="I1826" i="5"/>
  <c r="X1826" i="5"/>
  <c r="F1827" i="5"/>
  <c r="H1827" i="5"/>
  <c r="G1827" i="5"/>
  <c r="I1827" i="5"/>
  <c r="R1827" i="5"/>
  <c r="X1827" i="5"/>
  <c r="J1827" i="5"/>
  <c r="H1828" i="5"/>
  <c r="G1828" i="5"/>
  <c r="R1828" i="5"/>
  <c r="J1828" i="5"/>
  <c r="I1828" i="5"/>
  <c r="X1828" i="5"/>
  <c r="F1828" i="5"/>
  <c r="J1829" i="5"/>
  <c r="R1829" i="5"/>
  <c r="F1829" i="5"/>
  <c r="I1829" i="5"/>
  <c r="G1829" i="5"/>
  <c r="X1829" i="5"/>
  <c r="H1829" i="5"/>
  <c r="H1830" i="5"/>
  <c r="J1830" i="5"/>
  <c r="F1830" i="5"/>
  <c r="R1830" i="5"/>
  <c r="I1830" i="5"/>
  <c r="X1830" i="5"/>
  <c r="G1830" i="5"/>
  <c r="I1831" i="5"/>
  <c r="F1831" i="5"/>
  <c r="R1831" i="5"/>
  <c r="J1831" i="5"/>
  <c r="G1831" i="5"/>
  <c r="X1831" i="5"/>
  <c r="H1831" i="5"/>
  <c r="I1832" i="5"/>
  <c r="G1832" i="5"/>
  <c r="J1832" i="5"/>
  <c r="H1832" i="5"/>
  <c r="R1832" i="5"/>
  <c r="X1832" i="5"/>
  <c r="F1832" i="5"/>
  <c r="F1833" i="5"/>
  <c r="H1833" i="5"/>
  <c r="R1833" i="5"/>
  <c r="G1833" i="5"/>
  <c r="I1833" i="5"/>
  <c r="J1833" i="5"/>
  <c r="X1833" i="5"/>
  <c r="J1834" i="5"/>
  <c r="R1834" i="5"/>
  <c r="I1834" i="5"/>
  <c r="G1834" i="5"/>
  <c r="F1834" i="5"/>
  <c r="H1834" i="5"/>
  <c r="X1834" i="5"/>
  <c r="R1835" i="5"/>
  <c r="I1835" i="5"/>
  <c r="F1835" i="5"/>
  <c r="J1835" i="5"/>
  <c r="H1835" i="5"/>
  <c r="X1835" i="5"/>
  <c r="G1835" i="5"/>
  <c r="I1836" i="5"/>
  <c r="R1836" i="5"/>
  <c r="J1836" i="5"/>
  <c r="H1836" i="5"/>
  <c r="G1836" i="5"/>
  <c r="X1836" i="5"/>
  <c r="F1836" i="5"/>
  <c r="F1837" i="5"/>
  <c r="I1837" i="5"/>
  <c r="R1837" i="5"/>
  <c r="J1837" i="5"/>
  <c r="G1837" i="5"/>
  <c r="H1837" i="5"/>
  <c r="X1837" i="5"/>
  <c r="G1838" i="5"/>
  <c r="J1838" i="5"/>
  <c r="R1838" i="5"/>
  <c r="H1838" i="5"/>
  <c r="F1838" i="5"/>
  <c r="I1838" i="5"/>
  <c r="X1838" i="5"/>
  <c r="G1839" i="5"/>
  <c r="I1839" i="5"/>
  <c r="H1839" i="5"/>
  <c r="J1839" i="5"/>
  <c r="R1839" i="5"/>
  <c r="X1839" i="5"/>
  <c r="F1839" i="5"/>
  <c r="I1840" i="5"/>
  <c r="J1840" i="5"/>
  <c r="G1840" i="5"/>
  <c r="H1840" i="5"/>
  <c r="R1840" i="5"/>
  <c r="X1840" i="5"/>
  <c r="F1840" i="5"/>
  <c r="H1841" i="5"/>
  <c r="F1841" i="5"/>
  <c r="I1841" i="5"/>
  <c r="J1841" i="5"/>
  <c r="R1841" i="5"/>
  <c r="G1841" i="5"/>
  <c r="X1841" i="5"/>
  <c r="G1842" i="5"/>
  <c r="I1842" i="5"/>
  <c r="F1842" i="5"/>
  <c r="H1842" i="5"/>
  <c r="J1842" i="5"/>
  <c r="X1842" i="5"/>
  <c r="R1842" i="5"/>
  <c r="G1843" i="5"/>
  <c r="I1843" i="5"/>
  <c r="J1843" i="5"/>
  <c r="R1843" i="5"/>
  <c r="F1843" i="5"/>
  <c r="X1843" i="5"/>
  <c r="H1843" i="5"/>
  <c r="G1844" i="5"/>
  <c r="I1844" i="5"/>
  <c r="F1844" i="5"/>
  <c r="H1844" i="5"/>
  <c r="J1844" i="5"/>
  <c r="X1844" i="5"/>
  <c r="R1844" i="5"/>
  <c r="I1845" i="5"/>
  <c r="H1845" i="5"/>
  <c r="R1845" i="5"/>
  <c r="F1845" i="5"/>
  <c r="J1845" i="5"/>
  <c r="X1845" i="5"/>
  <c r="G1845" i="5"/>
  <c r="R1846" i="5"/>
  <c r="H1846" i="5"/>
  <c r="F1846" i="5"/>
  <c r="J1846" i="5"/>
  <c r="G1846" i="5"/>
  <c r="X1846" i="5"/>
  <c r="I1846" i="5"/>
  <c r="J1847" i="5"/>
  <c r="F1847" i="5"/>
  <c r="H1847" i="5"/>
  <c r="G1847" i="5"/>
  <c r="I1847" i="5"/>
  <c r="X1847" i="5"/>
  <c r="R1847" i="5"/>
  <c r="I1848" i="5"/>
  <c r="H1848" i="5"/>
  <c r="G1848" i="5"/>
  <c r="R1848" i="5"/>
  <c r="F1848" i="5"/>
  <c r="J1848" i="5"/>
  <c r="X1848" i="5"/>
  <c r="R1849" i="5"/>
  <c r="G1849" i="5"/>
  <c r="H1849" i="5"/>
  <c r="F1849" i="5"/>
  <c r="I1849" i="5"/>
  <c r="J1849" i="5"/>
  <c r="X1849" i="5"/>
  <c r="R1850" i="5"/>
  <c r="H1850" i="5"/>
  <c r="G1850" i="5"/>
  <c r="J1850" i="5"/>
  <c r="I1850" i="5"/>
  <c r="X1850" i="5"/>
  <c r="F1850" i="5"/>
  <c r="J1851" i="5"/>
  <c r="I1851" i="5"/>
  <c r="H1851" i="5"/>
  <c r="G1851" i="5"/>
  <c r="F1851" i="5"/>
  <c r="X1851" i="5"/>
  <c r="R1851" i="5"/>
  <c r="H1852" i="5"/>
  <c r="J1852" i="5"/>
  <c r="F1852" i="5"/>
  <c r="G1852" i="5"/>
  <c r="R1852" i="5"/>
  <c r="X1852" i="5"/>
  <c r="I1852" i="5"/>
  <c r="I1853" i="5"/>
  <c r="J1853" i="5"/>
  <c r="H1853" i="5"/>
  <c r="F1853" i="5"/>
  <c r="G1853" i="5"/>
  <c r="X1853" i="5"/>
  <c r="R1853" i="5"/>
  <c r="I1854" i="5"/>
  <c r="H1854" i="5"/>
  <c r="R1854" i="5"/>
  <c r="G1854" i="5"/>
  <c r="J1854" i="5"/>
  <c r="X1854" i="5"/>
  <c r="F1854" i="5"/>
  <c r="J1855" i="5"/>
  <c r="H1855" i="5"/>
  <c r="I1855" i="5"/>
  <c r="R1855" i="5"/>
  <c r="G1855" i="5"/>
  <c r="X1855" i="5"/>
  <c r="F1855" i="5"/>
  <c r="J1856" i="5"/>
  <c r="H1856" i="5"/>
  <c r="F1856" i="5"/>
  <c r="R1856" i="5"/>
  <c r="G1856" i="5"/>
  <c r="I1856" i="5"/>
  <c r="X1856" i="5"/>
  <c r="R1857" i="5"/>
  <c r="G1857" i="5"/>
  <c r="J1857" i="5"/>
  <c r="F1857" i="5"/>
  <c r="I1857" i="5"/>
  <c r="X1857" i="5"/>
  <c r="H1857" i="5"/>
  <c r="R1858" i="5"/>
  <c r="F1858" i="5"/>
  <c r="J1858" i="5"/>
  <c r="H1858" i="5"/>
  <c r="I1858" i="5"/>
  <c r="X1858" i="5"/>
  <c r="G1858" i="5"/>
  <c r="J1859" i="5"/>
  <c r="R1859" i="5"/>
  <c r="G1859" i="5"/>
  <c r="I1859" i="5"/>
  <c r="F1859" i="5"/>
  <c r="X1859" i="5"/>
  <c r="H1859" i="5"/>
  <c r="J1860" i="5"/>
  <c r="H1860" i="5"/>
  <c r="F1860" i="5"/>
  <c r="R1860" i="5"/>
  <c r="G1860" i="5"/>
  <c r="X1860" i="5"/>
  <c r="I1860" i="5"/>
  <c r="H1861" i="5"/>
  <c r="J1861" i="5"/>
  <c r="G1861" i="5"/>
  <c r="I1861" i="5"/>
  <c r="R1861" i="5"/>
  <c r="X1861" i="5"/>
  <c r="F1861" i="5"/>
  <c r="J1862" i="5"/>
  <c r="G1862" i="5"/>
  <c r="I1862" i="5"/>
  <c r="H1862" i="5"/>
  <c r="R1862" i="5"/>
  <c r="X1862" i="5"/>
  <c r="F1862" i="5"/>
  <c r="H1863" i="5"/>
  <c r="R1863" i="5"/>
  <c r="G1863" i="5"/>
  <c r="I1863" i="5"/>
  <c r="J1863" i="5"/>
  <c r="F1863" i="5"/>
  <c r="X1863" i="5"/>
  <c r="R1864" i="5"/>
  <c r="I1864" i="5"/>
  <c r="G1864" i="5"/>
  <c r="J1864" i="5"/>
  <c r="F1864" i="5"/>
  <c r="H1864" i="5"/>
  <c r="X1864" i="5"/>
  <c r="F1865" i="5"/>
  <c r="I1865" i="5"/>
  <c r="G1865" i="5"/>
  <c r="H1865" i="5"/>
  <c r="R1865" i="5"/>
  <c r="X1865" i="5"/>
  <c r="J1865" i="5"/>
  <c r="R1866" i="5"/>
  <c r="H1866" i="5"/>
  <c r="G1866" i="5"/>
  <c r="F1866" i="5"/>
  <c r="J1866" i="5"/>
  <c r="X1866" i="5"/>
  <c r="I1866" i="5"/>
  <c r="G1867" i="5"/>
  <c r="H1867" i="5"/>
  <c r="F1867" i="5"/>
  <c r="J1867" i="5"/>
  <c r="R1867" i="5"/>
  <c r="I1867" i="5"/>
  <c r="X1867" i="5"/>
  <c r="F1868" i="5"/>
  <c r="J1868" i="5"/>
  <c r="I1868" i="5"/>
  <c r="H1868" i="5"/>
  <c r="R1868" i="5"/>
  <c r="X1868" i="5"/>
  <c r="G1868" i="5"/>
  <c r="H1869" i="5"/>
  <c r="I1869" i="5"/>
  <c r="R1869" i="5"/>
  <c r="J1869" i="5"/>
  <c r="F1869" i="5"/>
  <c r="X1869" i="5"/>
  <c r="G1869" i="5"/>
  <c r="G1871" i="5"/>
  <c r="I1871" i="5"/>
  <c r="H1871" i="5"/>
  <c r="R1871" i="5"/>
  <c r="J1871" i="5"/>
  <c r="X1871" i="5"/>
  <c r="F1871" i="5"/>
  <c r="R1872" i="5"/>
  <c r="G1872" i="5"/>
  <c r="J1872" i="5"/>
  <c r="I1872" i="5"/>
  <c r="H1872" i="5"/>
  <c r="F1872" i="5"/>
  <c r="X1872" i="5"/>
  <c r="J1873" i="5"/>
  <c r="R1873" i="5"/>
  <c r="F1873" i="5"/>
  <c r="H1873" i="5"/>
  <c r="I1873" i="5"/>
  <c r="X1873" i="5"/>
  <c r="G1873" i="5"/>
  <c r="F1874" i="5"/>
  <c r="H1874" i="5"/>
  <c r="J1874" i="5"/>
  <c r="R1874" i="5"/>
  <c r="G1874" i="5"/>
  <c r="X1874" i="5"/>
  <c r="I1874" i="5"/>
  <c r="G1875" i="5"/>
  <c r="H1875" i="5"/>
  <c r="F1875" i="5"/>
  <c r="R1875" i="5"/>
  <c r="I1875" i="5"/>
  <c r="X1875" i="5"/>
  <c r="J1875" i="5"/>
  <c r="F1876" i="5"/>
  <c r="J1876" i="5"/>
  <c r="H1876" i="5"/>
  <c r="G1876" i="5"/>
  <c r="I1876" i="5"/>
  <c r="X1876" i="5"/>
  <c r="R1876" i="5"/>
  <c r="I50" i="5"/>
  <c r="R50" i="5"/>
  <c r="F50" i="5"/>
  <c r="I58" i="5"/>
  <c r="R58" i="5"/>
  <c r="F58" i="5"/>
  <c r="X58" i="5"/>
  <c r="I66" i="5"/>
  <c r="R66" i="5"/>
  <c r="F66" i="5"/>
  <c r="X66" i="5"/>
  <c r="F74" i="5"/>
  <c r="I74" i="5"/>
  <c r="R74" i="5"/>
  <c r="X74" i="5"/>
  <c r="J137" i="5"/>
  <c r="I137" i="5"/>
  <c r="H137" i="5"/>
  <c r="F137" i="5"/>
  <c r="R137" i="5"/>
  <c r="X137" i="5"/>
  <c r="J153" i="5"/>
  <c r="I153" i="5"/>
  <c r="F153" i="5"/>
  <c r="R153" i="5"/>
  <c r="H153" i="5"/>
  <c r="X153" i="5"/>
  <c r="J169" i="5"/>
  <c r="I169" i="5"/>
  <c r="H169" i="5"/>
  <c r="R169" i="5"/>
  <c r="F169" i="5"/>
  <c r="X169" i="5"/>
  <c r="J177" i="5"/>
  <c r="H177" i="5"/>
  <c r="R177" i="5"/>
  <c r="I177" i="5"/>
  <c r="F177" i="5"/>
  <c r="X177" i="5"/>
  <c r="R201" i="5"/>
  <c r="F201" i="5"/>
  <c r="H201" i="5"/>
  <c r="I201" i="5"/>
  <c r="J201" i="5"/>
  <c r="X201" i="5"/>
  <c r="J214" i="5"/>
  <c r="F214" i="5"/>
  <c r="I214" i="5"/>
  <c r="H214" i="5"/>
  <c r="R214" i="5"/>
  <c r="X214" i="5"/>
  <c r="J222" i="5"/>
  <c r="I222" i="5"/>
  <c r="R222" i="5"/>
  <c r="H222" i="5"/>
  <c r="F222" i="5"/>
  <c r="X222" i="5"/>
  <c r="J233" i="5"/>
  <c r="F233" i="5"/>
  <c r="H233" i="5"/>
  <c r="I233" i="5"/>
  <c r="R233" i="5"/>
  <c r="X233" i="5"/>
  <c r="J254" i="5"/>
  <c r="F254" i="5"/>
  <c r="I254" i="5"/>
  <c r="H254" i="5"/>
  <c r="R254" i="5"/>
  <c r="X254" i="5"/>
  <c r="I265" i="5"/>
  <c r="H265" i="5"/>
  <c r="R265" i="5"/>
  <c r="F265" i="5"/>
  <c r="J265" i="5"/>
  <c r="X265" i="5"/>
  <c r="J273" i="5"/>
  <c r="I273" i="5"/>
  <c r="H273" i="5"/>
  <c r="R273" i="5"/>
  <c r="F273" i="5"/>
  <c r="X273" i="5"/>
  <c r="J286" i="5"/>
  <c r="H286" i="5"/>
  <c r="F286" i="5"/>
  <c r="I286" i="5"/>
  <c r="R286" i="5"/>
  <c r="X286" i="5"/>
  <c r="J297" i="5"/>
  <c r="R297" i="5"/>
  <c r="F297" i="5"/>
  <c r="I297" i="5"/>
  <c r="H297" i="5"/>
  <c r="X297" i="5"/>
  <c r="I318" i="5"/>
  <c r="F318" i="5"/>
  <c r="R318" i="5"/>
  <c r="H318" i="5"/>
  <c r="J318" i="5"/>
  <c r="X318" i="5"/>
  <c r="F326" i="5"/>
  <c r="R326" i="5"/>
  <c r="H326" i="5"/>
  <c r="I326" i="5"/>
  <c r="J326" i="5"/>
  <c r="X326" i="5"/>
  <c r="J329" i="5"/>
  <c r="R329" i="5"/>
  <c r="I329" i="5"/>
  <c r="F329" i="5"/>
  <c r="H329" i="5"/>
  <c r="X329" i="5"/>
  <c r="H337" i="5"/>
  <c r="R337" i="5"/>
  <c r="I337" i="5"/>
  <c r="F337" i="5"/>
  <c r="J337" i="5"/>
  <c r="X337" i="5"/>
  <c r="J345" i="5"/>
  <c r="I345" i="5"/>
  <c r="R345" i="5"/>
  <c r="F345" i="5"/>
  <c r="H345" i="5"/>
  <c r="X345" i="5"/>
  <c r="I353" i="5"/>
  <c r="H353" i="5"/>
  <c r="F353" i="5"/>
  <c r="R353" i="5"/>
  <c r="J353" i="5"/>
  <c r="X353" i="5"/>
  <c r="H366" i="5"/>
  <c r="F366" i="5"/>
  <c r="I366" i="5"/>
  <c r="R366" i="5"/>
  <c r="J366" i="5"/>
  <c r="X366" i="5"/>
  <c r="I393" i="5"/>
  <c r="H393" i="5"/>
  <c r="F393" i="5"/>
  <c r="R393" i="5"/>
  <c r="J393" i="5"/>
  <c r="X393" i="5"/>
  <c r="J398" i="5"/>
  <c r="I398" i="5"/>
  <c r="F398" i="5"/>
  <c r="R398" i="5"/>
  <c r="H398" i="5"/>
  <c r="X398" i="5"/>
  <c r="I401" i="5"/>
  <c r="R401" i="5"/>
  <c r="H401" i="5"/>
  <c r="F401" i="5"/>
  <c r="J401" i="5"/>
  <c r="X401" i="5"/>
  <c r="J425" i="5"/>
  <c r="I425" i="5"/>
  <c r="R425" i="5"/>
  <c r="H425" i="5"/>
  <c r="F425" i="5"/>
  <c r="X425" i="5"/>
  <c r="I438" i="5"/>
  <c r="R438" i="5"/>
  <c r="J438" i="5"/>
  <c r="F438" i="5"/>
  <c r="H438" i="5"/>
  <c r="X438" i="5"/>
  <c r="R449" i="5"/>
  <c r="H449" i="5"/>
  <c r="F449" i="5"/>
  <c r="J449" i="5"/>
  <c r="I449" i="5"/>
  <c r="X449" i="5"/>
  <c r="I465" i="5"/>
  <c r="H465" i="5"/>
  <c r="J465" i="5"/>
  <c r="R465" i="5"/>
  <c r="F465" i="5"/>
  <c r="X465" i="5"/>
  <c r="H470" i="5"/>
  <c r="J470" i="5"/>
  <c r="R470" i="5"/>
  <c r="I470" i="5"/>
  <c r="F470" i="5"/>
  <c r="X470" i="5"/>
  <c r="F481" i="5"/>
  <c r="H481" i="5"/>
  <c r="I481" i="5"/>
  <c r="R481" i="5"/>
  <c r="J481" i="5"/>
  <c r="X481" i="5"/>
  <c r="H486" i="5"/>
  <c r="R486" i="5"/>
  <c r="I486" i="5"/>
  <c r="J486" i="5"/>
  <c r="F486" i="5"/>
  <c r="X486" i="5"/>
  <c r="H489" i="5"/>
  <c r="R489" i="5"/>
  <c r="J489" i="5"/>
  <c r="F489" i="5"/>
  <c r="I489" i="5"/>
  <c r="X489" i="5"/>
  <c r="J502" i="5"/>
  <c r="R502" i="5"/>
  <c r="F502" i="5"/>
  <c r="H502" i="5"/>
  <c r="I502" i="5"/>
  <c r="X502" i="5"/>
  <c r="R505" i="5"/>
  <c r="I505" i="5"/>
  <c r="F505" i="5"/>
  <c r="H505" i="5"/>
  <c r="J505" i="5"/>
  <c r="X505" i="5"/>
  <c r="J521" i="5"/>
  <c r="F521" i="5"/>
  <c r="H521" i="5"/>
  <c r="R521" i="5"/>
  <c r="I521" i="5"/>
  <c r="X521" i="5"/>
  <c r="R529" i="5"/>
  <c r="J529" i="5"/>
  <c r="F529" i="5"/>
  <c r="I529" i="5"/>
  <c r="H529" i="5"/>
  <c r="X529" i="5"/>
  <c r="I558" i="5"/>
  <c r="H558" i="5"/>
  <c r="F558" i="5"/>
  <c r="R558" i="5"/>
  <c r="J558" i="5"/>
  <c r="X558" i="5"/>
  <c r="H561" i="5"/>
  <c r="F561" i="5"/>
  <c r="J561" i="5"/>
  <c r="I561" i="5"/>
  <c r="R561" i="5"/>
  <c r="X561" i="5"/>
  <c r="F585" i="5"/>
  <c r="R585" i="5"/>
  <c r="J585" i="5"/>
  <c r="H585" i="5"/>
  <c r="I585" i="5"/>
  <c r="X585" i="5"/>
  <c r="J593" i="5"/>
  <c r="I593" i="5"/>
  <c r="R593" i="5"/>
  <c r="H593" i="5"/>
  <c r="F593" i="5"/>
  <c r="X593" i="5"/>
  <c r="F633" i="5"/>
  <c r="H633" i="5"/>
  <c r="J633" i="5"/>
  <c r="R633" i="5"/>
  <c r="I633" i="5"/>
  <c r="X633" i="5"/>
  <c r="I670" i="5"/>
  <c r="H670" i="5"/>
  <c r="J670" i="5"/>
  <c r="R670" i="5"/>
  <c r="F670" i="5"/>
  <c r="X670" i="5"/>
  <c r="H673" i="5"/>
  <c r="I673" i="5"/>
  <c r="F673" i="5"/>
  <c r="J673" i="5"/>
  <c r="R673" i="5"/>
  <c r="X673" i="5"/>
  <c r="R713" i="5"/>
  <c r="I713" i="5"/>
  <c r="H713" i="5"/>
  <c r="J713" i="5"/>
  <c r="F713" i="5"/>
  <c r="X713" i="5"/>
  <c r="I721" i="5"/>
  <c r="J721" i="5"/>
  <c r="R721" i="5"/>
  <c r="F721" i="5"/>
  <c r="H721" i="5"/>
  <c r="X721" i="5"/>
  <c r="F734" i="5"/>
  <c r="J734" i="5"/>
  <c r="I734" i="5"/>
  <c r="R734" i="5"/>
  <c r="H734" i="5"/>
  <c r="X734" i="5"/>
  <c r="F745" i="5"/>
  <c r="R745" i="5"/>
  <c r="H745" i="5"/>
  <c r="I745" i="5"/>
  <c r="J745" i="5"/>
  <c r="X745" i="5"/>
  <c r="F753" i="5"/>
  <c r="I753" i="5"/>
  <c r="J753" i="5"/>
  <c r="R753" i="5"/>
  <c r="H753" i="5"/>
  <c r="X753" i="5"/>
  <c r="F758" i="5"/>
  <c r="R758" i="5"/>
  <c r="J758" i="5"/>
  <c r="H758" i="5"/>
  <c r="I758" i="5"/>
  <c r="X758" i="5"/>
  <c r="R761" i="5"/>
  <c r="J761" i="5"/>
  <c r="I761" i="5"/>
  <c r="H761" i="5"/>
  <c r="F761" i="5"/>
  <c r="X761" i="5"/>
  <c r="H809" i="5"/>
  <c r="F809" i="5"/>
  <c r="I809" i="5"/>
  <c r="R809" i="5"/>
  <c r="J809" i="5"/>
  <c r="X809" i="5"/>
  <c r="I814" i="5"/>
  <c r="R814" i="5"/>
  <c r="F814" i="5"/>
  <c r="H814" i="5"/>
  <c r="J814" i="5"/>
  <c r="X814" i="5"/>
  <c r="J841" i="5"/>
  <c r="H841" i="5"/>
  <c r="R841" i="5"/>
  <c r="I841" i="5"/>
  <c r="F841" i="5"/>
  <c r="X841" i="5"/>
  <c r="J849" i="5"/>
  <c r="I849" i="5"/>
  <c r="H849" i="5"/>
  <c r="F849" i="5"/>
  <c r="R849" i="5"/>
  <c r="X849" i="5"/>
  <c r="F857" i="5"/>
  <c r="R857" i="5"/>
  <c r="I857" i="5"/>
  <c r="J857" i="5"/>
  <c r="H857" i="5"/>
  <c r="X857" i="5"/>
  <c r="R865" i="5"/>
  <c r="F865" i="5"/>
  <c r="H865" i="5"/>
  <c r="J865" i="5"/>
  <c r="I865" i="5"/>
  <c r="X865" i="5"/>
  <c r="J894" i="5"/>
  <c r="H894" i="5"/>
  <c r="R894" i="5"/>
  <c r="F894" i="5"/>
  <c r="I894" i="5"/>
  <c r="X894" i="5"/>
  <c r="F902" i="5"/>
  <c r="H902" i="5"/>
  <c r="R902" i="5"/>
  <c r="I902" i="5"/>
  <c r="J902" i="5"/>
  <c r="X902" i="5"/>
  <c r="I918" i="5"/>
  <c r="R918" i="5"/>
  <c r="J918" i="5"/>
  <c r="F918" i="5"/>
  <c r="H918" i="5"/>
  <c r="X918" i="5"/>
  <c r="H926" i="5"/>
  <c r="R926" i="5"/>
  <c r="I926" i="5"/>
  <c r="J926" i="5"/>
  <c r="F926" i="5"/>
  <c r="X926" i="5"/>
  <c r="F969" i="5"/>
  <c r="J969" i="5"/>
  <c r="I969" i="5"/>
  <c r="H969" i="5"/>
  <c r="R969" i="5"/>
  <c r="X969" i="5"/>
  <c r="H1001" i="5"/>
  <c r="J1001" i="5"/>
  <c r="F1001" i="5"/>
  <c r="R1001" i="5"/>
  <c r="I1001" i="5"/>
  <c r="X1001" i="5"/>
  <c r="J1025" i="5"/>
  <c r="F1025" i="5"/>
  <c r="H1025" i="5"/>
  <c r="R1025" i="5"/>
  <c r="I1025" i="5"/>
  <c r="X1025" i="5"/>
  <c r="F1030" i="5"/>
  <c r="R1030" i="5"/>
  <c r="J1030" i="5"/>
  <c r="I1030" i="5"/>
  <c r="H1030" i="5"/>
  <c r="X1030" i="5"/>
  <c r="I1049" i="5"/>
  <c r="F1049" i="5"/>
  <c r="H1049" i="5"/>
  <c r="J1049" i="5"/>
  <c r="R1049" i="5"/>
  <c r="X1049" i="5"/>
  <c r="R1065" i="5"/>
  <c r="F1065" i="5"/>
  <c r="H1065" i="5"/>
  <c r="I1065" i="5"/>
  <c r="J1065" i="5"/>
  <c r="X1065" i="5"/>
  <c r="R1070" i="5"/>
  <c r="J1070" i="5"/>
  <c r="H1070" i="5"/>
  <c r="I1070" i="5"/>
  <c r="F1070" i="5"/>
  <c r="X1070" i="5"/>
  <c r="H1073" i="5"/>
  <c r="R1073" i="5"/>
  <c r="I1073" i="5"/>
  <c r="F1073" i="5"/>
  <c r="J1073" i="5"/>
  <c r="X1073" i="5"/>
  <c r="H1078" i="5"/>
  <c r="R1078" i="5"/>
  <c r="F1078" i="5"/>
  <c r="I1078" i="5"/>
  <c r="J1078" i="5"/>
  <c r="X1078" i="5"/>
  <c r="H1081" i="5"/>
  <c r="R1081" i="5"/>
  <c r="I1081" i="5"/>
  <c r="J1081" i="5"/>
  <c r="F1081" i="5"/>
  <c r="X1081" i="5"/>
  <c r="J1102" i="5"/>
  <c r="I1102" i="5"/>
  <c r="H1102" i="5"/>
  <c r="R1102" i="5"/>
  <c r="F1102" i="5"/>
  <c r="X1102" i="5"/>
  <c r="I1118" i="5"/>
  <c r="F1118" i="5"/>
  <c r="J1118" i="5"/>
  <c r="R1118" i="5"/>
  <c r="H1118" i="5"/>
  <c r="X1118" i="5"/>
  <c r="F1121" i="5"/>
  <c r="R1121" i="5"/>
  <c r="J1121" i="5"/>
  <c r="H1121" i="5"/>
  <c r="I1121" i="5"/>
  <c r="X1121" i="5"/>
  <c r="F1169" i="5"/>
  <c r="H1169" i="5"/>
  <c r="R1169" i="5"/>
  <c r="J1169" i="5"/>
  <c r="I1169" i="5"/>
  <c r="X1169" i="5"/>
  <c r="R1177" i="5"/>
  <c r="F1177" i="5"/>
  <c r="H1177" i="5"/>
  <c r="I1177" i="5"/>
  <c r="J1177" i="5"/>
  <c r="X1177" i="5"/>
  <c r="I1182" i="5"/>
  <c r="F1182" i="5"/>
  <c r="H1182" i="5"/>
  <c r="J1182" i="5"/>
  <c r="R1182" i="5"/>
  <c r="X1182" i="5"/>
  <c r="H1241" i="5"/>
  <c r="J1241" i="5"/>
  <c r="R1241" i="5"/>
  <c r="F1241" i="5"/>
  <c r="I1241" i="5"/>
  <c r="X1241" i="5"/>
  <c r="H1249" i="5"/>
  <c r="R1249" i="5"/>
  <c r="I1249" i="5"/>
  <c r="J1249" i="5"/>
  <c r="F1249" i="5"/>
  <c r="X1249" i="5"/>
  <c r="R1270" i="5"/>
  <c r="F1270" i="5"/>
  <c r="I1270" i="5"/>
  <c r="H1270" i="5"/>
  <c r="J1270" i="5"/>
  <c r="X1270" i="5"/>
  <c r="F1273" i="5"/>
  <c r="I1273" i="5"/>
  <c r="R1273" i="5"/>
  <c r="H1273" i="5"/>
  <c r="J1273" i="5"/>
  <c r="X1273" i="5"/>
  <c r="R1294" i="5"/>
  <c r="F1294" i="5"/>
  <c r="J1294" i="5"/>
  <c r="H1294" i="5"/>
  <c r="I1294" i="5"/>
  <c r="X1294" i="5"/>
  <c r="H1345" i="5"/>
  <c r="R1345" i="5"/>
  <c r="F1345" i="5"/>
  <c r="J1345" i="5"/>
  <c r="I1345" i="5"/>
  <c r="X1345" i="5"/>
  <c r="I1374" i="5"/>
  <c r="F1374" i="5"/>
  <c r="H1374" i="5"/>
  <c r="R1374" i="5"/>
  <c r="J1374" i="5"/>
  <c r="X1374" i="5"/>
  <c r="I1382" i="5"/>
  <c r="H1382" i="5"/>
  <c r="R1382" i="5"/>
  <c r="J1382" i="5"/>
  <c r="F1382" i="5"/>
  <c r="X1382" i="5"/>
  <c r="R1390" i="5"/>
  <c r="I1390" i="5"/>
  <c r="J1390" i="5"/>
  <c r="F1390" i="5"/>
  <c r="H1390" i="5"/>
  <c r="X1390" i="5"/>
  <c r="I1393" i="5"/>
  <c r="J1393" i="5"/>
  <c r="R1393" i="5"/>
  <c r="H1393" i="5"/>
  <c r="F1393" i="5"/>
  <c r="X1393" i="5"/>
  <c r="H1398" i="5"/>
  <c r="J1398" i="5"/>
  <c r="R1398" i="5"/>
  <c r="I1398" i="5"/>
  <c r="F1398" i="5"/>
  <c r="X1398" i="5"/>
  <c r="J1406" i="5"/>
  <c r="F1406" i="5"/>
  <c r="R1406" i="5"/>
  <c r="H1406" i="5"/>
  <c r="I1406" i="5"/>
  <c r="X1406" i="5"/>
  <c r="I1470" i="5"/>
  <c r="R1470" i="5"/>
  <c r="J1470" i="5"/>
  <c r="H1470" i="5"/>
  <c r="F1470" i="5"/>
  <c r="X1470" i="5"/>
  <c r="J1478" i="5"/>
  <c r="F1478" i="5"/>
  <c r="H1478" i="5"/>
  <c r="R1478" i="5"/>
  <c r="I1478" i="5"/>
  <c r="X1478" i="5"/>
  <c r="J1489" i="5"/>
  <c r="H1489" i="5"/>
  <c r="F1489" i="5"/>
  <c r="R1489" i="5"/>
  <c r="I1489" i="5"/>
  <c r="X1489" i="5"/>
  <c r="H1494" i="5"/>
  <c r="R1494" i="5"/>
  <c r="F1494" i="5"/>
  <c r="I1494" i="5"/>
  <c r="J1494" i="5"/>
  <c r="X1494" i="5"/>
  <c r="R1502" i="5"/>
  <c r="J1502" i="5"/>
  <c r="I1502" i="5"/>
  <c r="H1502" i="5"/>
  <c r="F1502" i="5"/>
  <c r="X1502" i="5"/>
  <c r="J1505" i="5"/>
  <c r="F1505" i="5"/>
  <c r="H1505" i="5"/>
  <c r="R1505" i="5"/>
  <c r="I1505" i="5"/>
  <c r="X1505" i="5"/>
  <c r="F1518" i="5"/>
  <c r="I1518" i="5"/>
  <c r="H1518" i="5"/>
  <c r="J1518" i="5"/>
  <c r="R1518" i="5"/>
  <c r="X1518" i="5"/>
  <c r="H1577" i="5"/>
  <c r="R1577" i="5"/>
  <c r="J1577" i="5"/>
  <c r="F1577" i="5"/>
  <c r="I1577" i="5"/>
  <c r="X1577" i="5"/>
  <c r="R1582" i="5"/>
  <c r="H1582" i="5"/>
  <c r="F1582" i="5"/>
  <c r="J1582" i="5"/>
  <c r="I1582" i="5"/>
  <c r="X1582" i="5"/>
  <c r="H1646" i="5"/>
  <c r="J1646" i="5"/>
  <c r="I1646" i="5"/>
  <c r="F1646" i="5"/>
  <c r="R1646" i="5"/>
  <c r="X1646" i="5"/>
  <c r="I1734" i="5"/>
  <c r="H1734" i="5"/>
  <c r="J1734" i="5"/>
  <c r="R1734" i="5"/>
  <c r="F1734" i="5"/>
  <c r="X1734" i="5"/>
  <c r="R1806" i="5"/>
  <c r="J1806" i="5"/>
  <c r="H1806" i="5"/>
  <c r="I1806" i="5"/>
  <c r="F1806" i="5"/>
  <c r="X1806" i="5"/>
  <c r="J1870" i="5"/>
  <c r="H1870" i="5"/>
  <c r="I1870" i="5"/>
  <c r="R1870" i="5"/>
  <c r="F1870" i="5"/>
  <c r="X1870" i="5"/>
  <c r="G1884" i="5"/>
  <c r="H1884" i="5"/>
  <c r="I1884" i="5"/>
  <c r="J1884" i="5"/>
  <c r="R1884" i="5"/>
  <c r="F1884" i="5"/>
  <c r="X1884" i="5"/>
  <c r="G1885" i="5"/>
  <c r="H1885" i="5"/>
  <c r="I1885" i="5"/>
  <c r="F1885" i="5"/>
  <c r="J1885" i="5"/>
  <c r="R1885" i="5"/>
  <c r="X1885" i="5"/>
  <c r="G1886" i="5"/>
  <c r="I1886" i="5"/>
  <c r="F1886" i="5"/>
  <c r="H1886" i="5"/>
  <c r="J1886" i="5"/>
  <c r="R1886" i="5"/>
  <c r="X1886" i="5"/>
  <c r="I1887" i="5"/>
  <c r="H1887" i="5"/>
  <c r="G1887" i="5"/>
  <c r="J1887" i="5"/>
  <c r="F1887" i="5"/>
  <c r="R1887" i="5"/>
  <c r="X1887" i="5"/>
  <c r="G1888" i="5"/>
  <c r="H1888" i="5"/>
  <c r="F1888" i="5"/>
  <c r="I1888" i="5"/>
  <c r="R1888" i="5"/>
  <c r="J1888" i="5"/>
  <c r="X1888" i="5"/>
  <c r="R1889" i="5"/>
  <c r="I1889" i="5"/>
  <c r="J1889" i="5"/>
  <c r="H1889" i="5"/>
  <c r="F1889" i="5"/>
  <c r="G1889" i="5"/>
  <c r="X1889" i="5"/>
  <c r="R1890" i="5"/>
  <c r="F1890" i="5"/>
  <c r="G1890" i="5"/>
  <c r="J1890" i="5"/>
  <c r="I1890" i="5"/>
  <c r="H1890" i="5"/>
  <c r="X1890" i="5"/>
  <c r="H1891" i="5"/>
  <c r="J1891" i="5"/>
  <c r="R1891" i="5"/>
  <c r="I1891" i="5"/>
  <c r="G1891" i="5"/>
  <c r="F1891" i="5"/>
  <c r="X1891" i="5"/>
  <c r="I1892" i="5"/>
  <c r="J1892" i="5"/>
  <c r="R1892" i="5"/>
  <c r="G1892" i="5"/>
  <c r="F1892" i="5"/>
  <c r="H1892" i="5"/>
  <c r="X1892" i="5"/>
  <c r="R1893" i="5"/>
  <c r="J1893" i="5"/>
  <c r="I1893" i="5"/>
  <c r="G1893" i="5"/>
  <c r="F1893" i="5"/>
  <c r="H1893" i="5"/>
  <c r="X1893" i="5"/>
  <c r="G1897" i="5"/>
  <c r="R1897" i="5"/>
  <c r="J1897" i="5"/>
  <c r="H1897" i="5"/>
  <c r="I1897" i="5"/>
  <c r="F1897" i="5"/>
  <c r="X1897" i="5"/>
  <c r="R1898" i="5"/>
  <c r="H1898" i="5"/>
  <c r="F1898" i="5"/>
  <c r="I1898" i="5"/>
  <c r="G1898" i="5"/>
  <c r="J1898" i="5"/>
  <c r="X1898" i="5"/>
  <c r="F1899" i="5"/>
  <c r="J1899" i="5"/>
  <c r="I1899" i="5"/>
  <c r="H1899" i="5"/>
  <c r="G1899" i="5"/>
  <c r="R1899" i="5"/>
  <c r="X1899" i="5"/>
  <c r="H1900" i="5"/>
  <c r="R1900" i="5"/>
  <c r="F1900" i="5"/>
  <c r="G1900" i="5"/>
  <c r="J1900" i="5"/>
  <c r="I1900" i="5"/>
  <c r="X1900" i="5"/>
  <c r="J1901" i="5"/>
  <c r="I1901" i="5"/>
  <c r="G1901" i="5"/>
  <c r="F1901" i="5"/>
  <c r="H1901" i="5"/>
  <c r="R1901" i="5"/>
  <c r="X1901" i="5"/>
  <c r="J1902" i="5"/>
  <c r="G1902" i="5"/>
  <c r="H1902" i="5"/>
  <c r="I1902" i="5"/>
  <c r="R1902" i="5"/>
  <c r="F1902" i="5"/>
  <c r="X1902" i="5"/>
  <c r="F1903" i="5"/>
  <c r="G1903" i="5"/>
  <c r="H1903" i="5"/>
  <c r="J1903" i="5"/>
  <c r="I1903" i="5"/>
  <c r="R1903" i="5"/>
  <c r="X1903" i="5"/>
  <c r="H1904" i="5"/>
  <c r="J1904" i="5"/>
  <c r="R1904" i="5"/>
  <c r="F1904" i="5"/>
  <c r="I1904" i="5"/>
  <c r="G1904" i="5"/>
  <c r="X1904" i="5"/>
  <c r="J1905" i="5"/>
  <c r="R1905" i="5"/>
  <c r="H1905" i="5"/>
  <c r="I1905" i="5"/>
  <c r="F1905" i="5"/>
  <c r="G1905" i="5"/>
  <c r="X1905" i="5"/>
  <c r="F1906" i="5"/>
  <c r="J1906" i="5"/>
  <c r="G1906" i="5"/>
  <c r="R1906" i="5"/>
  <c r="I1906" i="5"/>
  <c r="H1906" i="5"/>
  <c r="X1906" i="5"/>
  <c r="F1907" i="5"/>
  <c r="G1907" i="5"/>
  <c r="J1907" i="5"/>
  <c r="I1907" i="5"/>
  <c r="H1907" i="5"/>
  <c r="R1907" i="5"/>
  <c r="X1907" i="5"/>
  <c r="G1908" i="5"/>
  <c r="F1908" i="5"/>
  <c r="I1908" i="5"/>
  <c r="J1908" i="5"/>
  <c r="H1908" i="5"/>
  <c r="R1908" i="5"/>
  <c r="X1908" i="5"/>
  <c r="F1909" i="5"/>
  <c r="H1909" i="5"/>
  <c r="G1909" i="5"/>
  <c r="J1909" i="5"/>
  <c r="I1909" i="5"/>
  <c r="R1909" i="5"/>
  <c r="X1909" i="5"/>
  <c r="J1910" i="5"/>
  <c r="F1910" i="5"/>
  <c r="I1910" i="5"/>
  <c r="R1910" i="5"/>
  <c r="H1910" i="5"/>
  <c r="G1910" i="5"/>
  <c r="X1910" i="5"/>
  <c r="F1911" i="5"/>
  <c r="J1911" i="5"/>
  <c r="H1911" i="5"/>
  <c r="I1911" i="5"/>
  <c r="R1911" i="5"/>
  <c r="G1911" i="5"/>
  <c r="X1911" i="5"/>
  <c r="I1912" i="5"/>
  <c r="J1912" i="5"/>
  <c r="F1912" i="5"/>
  <c r="R1912" i="5"/>
  <c r="H1912" i="5"/>
  <c r="G1912" i="5"/>
  <c r="X1912" i="5"/>
  <c r="I1913" i="5"/>
  <c r="R1913" i="5"/>
  <c r="F1913" i="5"/>
  <c r="G1913" i="5"/>
  <c r="H1913" i="5"/>
  <c r="J1913" i="5"/>
  <c r="X1913" i="5"/>
  <c r="G1914" i="5"/>
  <c r="R1914" i="5"/>
  <c r="I1914" i="5"/>
  <c r="F1914" i="5"/>
  <c r="H1914" i="5"/>
  <c r="J1914" i="5"/>
  <c r="X1914" i="5"/>
  <c r="J1921" i="5"/>
  <c r="I1921" i="5"/>
  <c r="H1921" i="5"/>
  <c r="F1921" i="5"/>
  <c r="R1921" i="5"/>
  <c r="X1921" i="5"/>
  <c r="J1922" i="5"/>
  <c r="H1922" i="5"/>
  <c r="R1922" i="5"/>
  <c r="F1922" i="5"/>
  <c r="I1922" i="5"/>
  <c r="G1922" i="5"/>
  <c r="X1922" i="5"/>
  <c r="F1928" i="5"/>
  <c r="R1928" i="5"/>
  <c r="J1928" i="5"/>
  <c r="G1928" i="5"/>
  <c r="I1928" i="5"/>
  <c r="H1928" i="5"/>
  <c r="X1928" i="5"/>
  <c r="F1929" i="5"/>
  <c r="J1929" i="5"/>
  <c r="G1929" i="5"/>
  <c r="H1929" i="5"/>
  <c r="I1929" i="5"/>
  <c r="R1929" i="5"/>
  <c r="X1929" i="5"/>
  <c r="J1930" i="5"/>
  <c r="I1930" i="5"/>
  <c r="G1930" i="5"/>
  <c r="H1930" i="5"/>
  <c r="F1930" i="5"/>
  <c r="R1930" i="5"/>
  <c r="X1930" i="5"/>
  <c r="F1931" i="5"/>
  <c r="R1931" i="5"/>
  <c r="G1931" i="5"/>
  <c r="I1931" i="5"/>
  <c r="J1931" i="5"/>
  <c r="H1931" i="5"/>
  <c r="X1931" i="5"/>
  <c r="R1932" i="5"/>
  <c r="G1932" i="5"/>
  <c r="I1932" i="5"/>
  <c r="H1932" i="5"/>
  <c r="F1932" i="5"/>
  <c r="J1932" i="5"/>
  <c r="X1932" i="5"/>
  <c r="I1933" i="5"/>
  <c r="R1933" i="5"/>
  <c r="J1933" i="5"/>
  <c r="F1933" i="5"/>
  <c r="H1933" i="5"/>
  <c r="G1933" i="5"/>
  <c r="X1933" i="5"/>
  <c r="H1934" i="5"/>
  <c r="J1934" i="5"/>
  <c r="R1934" i="5"/>
  <c r="F1934" i="5"/>
  <c r="I1934" i="5"/>
  <c r="X1934" i="5"/>
  <c r="J1935" i="5"/>
  <c r="I1935" i="5"/>
  <c r="R1935" i="5"/>
  <c r="G1935" i="5"/>
  <c r="F1935" i="5"/>
  <c r="H1935" i="5"/>
  <c r="X1935" i="5"/>
  <c r="I1936" i="5"/>
  <c r="G1936" i="5"/>
  <c r="J1936" i="5"/>
  <c r="H1936" i="5"/>
  <c r="F1936" i="5"/>
  <c r="R1936" i="5"/>
  <c r="X1936" i="5"/>
  <c r="I1937" i="5"/>
  <c r="F1937" i="5"/>
  <c r="G1937" i="5"/>
  <c r="H1937" i="5"/>
  <c r="R1937" i="5"/>
  <c r="J1937" i="5"/>
  <c r="X1937" i="5"/>
  <c r="J1938" i="5"/>
  <c r="I1938" i="5"/>
  <c r="R1938" i="5"/>
  <c r="F1938" i="5"/>
  <c r="H1938" i="5"/>
  <c r="G1938" i="5"/>
  <c r="X1938" i="5"/>
  <c r="I1939" i="5"/>
  <c r="J1939" i="5"/>
  <c r="F1939" i="5"/>
  <c r="R1939" i="5"/>
  <c r="G1939" i="5"/>
  <c r="H1939" i="5"/>
  <c r="X1939" i="5"/>
  <c r="G1940" i="5"/>
  <c r="I1940" i="5"/>
  <c r="J1940" i="5"/>
  <c r="R1940" i="5"/>
  <c r="F1940" i="5"/>
  <c r="H1940" i="5"/>
  <c r="X1940" i="5"/>
  <c r="R1941" i="5"/>
  <c r="I1941" i="5"/>
  <c r="G1941" i="5"/>
  <c r="F1941" i="5"/>
  <c r="H1941" i="5"/>
  <c r="J1941" i="5"/>
  <c r="X1941" i="5"/>
  <c r="J1942" i="5"/>
  <c r="I1942" i="5"/>
  <c r="F1942" i="5"/>
  <c r="R1942" i="5"/>
  <c r="H1942" i="5"/>
  <c r="X1942" i="5"/>
  <c r="R1943" i="5"/>
  <c r="I1943" i="5"/>
  <c r="H1943" i="5"/>
  <c r="J1943" i="5"/>
  <c r="F1943" i="5"/>
  <c r="G1943" i="5"/>
  <c r="X1943" i="5"/>
  <c r="G1944" i="5"/>
  <c r="H1944" i="5"/>
  <c r="R1944" i="5"/>
  <c r="I1944" i="5"/>
  <c r="J1944" i="5"/>
  <c r="F1944" i="5"/>
  <c r="X1944" i="5"/>
  <c r="J1945" i="5"/>
  <c r="G1945" i="5"/>
  <c r="F1945" i="5"/>
  <c r="I1945" i="5"/>
  <c r="H1945" i="5"/>
  <c r="R1945" i="5"/>
  <c r="X1945" i="5"/>
  <c r="F1946" i="5"/>
  <c r="I1946" i="5"/>
  <c r="J1946" i="5"/>
  <c r="H1946" i="5"/>
  <c r="G1946" i="5"/>
  <c r="R1946" i="5"/>
  <c r="X1946" i="5"/>
  <c r="I1947" i="5"/>
  <c r="F1947" i="5"/>
  <c r="G1947" i="5"/>
  <c r="R1947" i="5"/>
  <c r="J1947" i="5"/>
  <c r="H1947" i="5"/>
  <c r="X1947" i="5"/>
  <c r="R1948" i="5"/>
  <c r="F1948" i="5"/>
  <c r="G1948" i="5"/>
  <c r="I1948" i="5"/>
  <c r="H1948" i="5"/>
  <c r="J1948" i="5"/>
  <c r="X1948" i="5"/>
  <c r="G1949" i="5"/>
  <c r="R1949" i="5"/>
  <c r="H1949" i="5"/>
  <c r="F1949" i="5"/>
  <c r="J1949" i="5"/>
  <c r="I1949" i="5"/>
  <c r="X1949" i="5"/>
  <c r="I1950" i="5"/>
  <c r="F1950" i="5"/>
  <c r="J1950" i="5"/>
  <c r="H1950" i="5"/>
  <c r="R1950" i="5"/>
  <c r="G1950" i="5"/>
  <c r="X1950" i="5"/>
  <c r="I1951" i="5"/>
  <c r="J1951" i="5"/>
  <c r="R1951" i="5"/>
  <c r="G1951" i="5"/>
  <c r="H1951" i="5"/>
  <c r="F1951" i="5"/>
  <c r="X1951" i="5"/>
  <c r="G1952" i="5"/>
  <c r="H1952" i="5"/>
  <c r="I1952" i="5"/>
  <c r="R1952" i="5"/>
  <c r="F1952" i="5"/>
  <c r="J1952" i="5"/>
  <c r="X1952" i="5"/>
  <c r="J1953" i="5"/>
  <c r="H1953" i="5"/>
  <c r="R1953" i="5"/>
  <c r="I1953" i="5"/>
  <c r="G1953" i="5"/>
  <c r="F1953" i="5"/>
  <c r="X1953" i="5"/>
  <c r="R1954" i="5"/>
  <c r="J1954" i="5"/>
  <c r="I1954" i="5"/>
  <c r="G1954" i="5"/>
  <c r="F1954" i="5"/>
  <c r="H1954" i="5"/>
  <c r="X1954" i="5"/>
  <c r="J1956" i="5"/>
  <c r="H1956" i="5"/>
  <c r="R1956" i="5"/>
  <c r="G1956" i="5"/>
  <c r="I1956" i="5"/>
  <c r="F1956" i="5"/>
  <c r="X1956" i="5"/>
  <c r="F1957" i="5"/>
  <c r="I1957" i="5"/>
  <c r="H1957" i="5"/>
  <c r="R1957" i="5"/>
  <c r="J1957" i="5"/>
  <c r="G1957" i="5"/>
  <c r="X1957" i="5"/>
  <c r="I1958" i="5"/>
  <c r="J1958" i="5"/>
  <c r="F1958" i="5"/>
  <c r="R1958" i="5"/>
  <c r="H1958" i="5"/>
  <c r="X1958" i="5"/>
  <c r="I1959" i="5"/>
  <c r="J1959" i="5"/>
  <c r="F1959" i="5"/>
  <c r="G1959" i="5"/>
  <c r="H1959" i="5"/>
  <c r="R1959" i="5"/>
  <c r="X1959" i="5"/>
  <c r="H1960" i="5"/>
  <c r="R1960" i="5"/>
  <c r="I1960" i="5"/>
  <c r="F1960" i="5"/>
  <c r="J1960" i="5"/>
  <c r="G1960" i="5"/>
  <c r="X1960" i="5"/>
  <c r="R1961" i="5"/>
  <c r="H1961" i="5"/>
  <c r="J1961" i="5"/>
  <c r="G1961" i="5"/>
  <c r="F1961" i="5"/>
  <c r="I1961" i="5"/>
  <c r="X1961" i="5"/>
  <c r="R1964" i="5"/>
  <c r="I1964" i="5"/>
  <c r="G1964" i="5"/>
  <c r="J1964" i="5"/>
  <c r="F1964" i="5"/>
  <c r="H1964" i="5"/>
  <c r="X1964" i="5"/>
  <c r="J1965" i="5"/>
  <c r="H1965" i="5"/>
  <c r="R1965" i="5"/>
  <c r="G1965" i="5"/>
  <c r="I1965" i="5"/>
  <c r="F1965" i="5"/>
  <c r="X1965" i="5"/>
  <c r="G1966" i="5"/>
  <c r="H1966" i="5"/>
  <c r="I1966" i="5"/>
  <c r="R1966" i="5"/>
  <c r="J1966" i="5"/>
  <c r="F1966" i="5"/>
  <c r="X1966" i="5"/>
  <c r="J1967" i="5"/>
  <c r="R1967" i="5"/>
  <c r="H1967" i="5"/>
  <c r="G1967" i="5"/>
  <c r="F1967" i="5"/>
  <c r="I1967" i="5"/>
  <c r="X1967" i="5"/>
  <c r="G1968" i="5"/>
  <c r="R1968" i="5"/>
  <c r="F1968" i="5"/>
  <c r="H1968" i="5"/>
  <c r="J1968" i="5"/>
  <c r="I1968" i="5"/>
  <c r="X1968" i="5"/>
  <c r="H1969" i="5"/>
  <c r="J1969" i="5"/>
  <c r="I1969" i="5"/>
  <c r="G1969" i="5"/>
  <c r="R1969" i="5"/>
  <c r="F1969" i="5"/>
  <c r="X1969" i="5"/>
  <c r="F1974" i="5"/>
  <c r="R1974" i="5"/>
  <c r="G1974" i="5"/>
  <c r="I1974" i="5"/>
  <c r="H1974" i="5"/>
  <c r="J1974" i="5"/>
  <c r="X1974" i="5"/>
  <c r="F1975" i="5"/>
  <c r="I1975" i="5"/>
  <c r="J1975" i="5"/>
  <c r="G1975" i="5"/>
  <c r="H1975" i="5"/>
  <c r="R1975" i="5"/>
  <c r="X1975" i="5"/>
  <c r="I1976" i="5"/>
  <c r="F1976" i="5"/>
  <c r="G1976" i="5"/>
  <c r="H1976" i="5"/>
  <c r="J1976" i="5"/>
  <c r="R1976" i="5"/>
  <c r="X1976" i="5"/>
  <c r="R1977" i="5"/>
  <c r="G1977" i="5"/>
  <c r="J1977" i="5"/>
  <c r="I1977" i="5"/>
  <c r="F1977" i="5"/>
  <c r="H1977" i="5"/>
  <c r="X1977" i="5"/>
  <c r="J1985" i="5"/>
  <c r="I1985" i="5"/>
  <c r="F1985" i="5"/>
  <c r="R1985" i="5"/>
  <c r="H1985" i="5"/>
  <c r="G1985" i="5"/>
  <c r="X1985" i="5"/>
  <c r="F1986" i="5"/>
  <c r="J1986" i="5"/>
  <c r="I1986" i="5"/>
  <c r="H1986" i="5"/>
  <c r="G1986" i="5"/>
  <c r="R1986" i="5"/>
  <c r="X1986" i="5"/>
  <c r="F1987" i="5"/>
  <c r="R1987" i="5"/>
  <c r="H1987" i="5"/>
  <c r="G1987" i="5"/>
  <c r="I1987" i="5"/>
  <c r="J1987" i="5"/>
  <c r="X1987" i="5"/>
  <c r="H1992" i="5"/>
  <c r="R1992" i="5"/>
  <c r="I1992" i="5"/>
  <c r="J1992" i="5"/>
  <c r="G1992" i="5"/>
  <c r="F1992" i="5"/>
  <c r="X1992" i="5"/>
  <c r="H1993" i="5"/>
  <c r="R1993" i="5"/>
  <c r="F1993" i="5"/>
  <c r="J1993" i="5"/>
  <c r="I1993" i="5"/>
  <c r="X1993" i="5"/>
  <c r="G1994" i="5"/>
  <c r="H1994" i="5"/>
  <c r="F1994" i="5"/>
  <c r="I1994" i="5"/>
  <c r="R1994" i="5"/>
  <c r="J1994" i="5"/>
  <c r="X1994" i="5"/>
  <c r="F1995" i="5"/>
  <c r="H1995" i="5"/>
  <c r="R1995" i="5"/>
  <c r="G1995" i="5"/>
  <c r="I1995" i="5"/>
  <c r="J1995" i="5"/>
  <c r="X1995" i="5"/>
  <c r="I1996" i="5"/>
  <c r="H1996" i="5"/>
  <c r="R1996" i="5"/>
  <c r="F1996" i="5"/>
  <c r="J1996" i="5"/>
  <c r="G1996" i="5"/>
  <c r="X1996" i="5"/>
  <c r="R1997" i="5"/>
  <c r="I1997" i="5"/>
  <c r="F1997" i="5"/>
  <c r="G1997" i="5"/>
  <c r="H1997" i="5"/>
  <c r="J1997" i="5"/>
  <c r="X1997" i="5"/>
  <c r="H1998" i="5"/>
  <c r="G1998" i="5"/>
  <c r="R1998" i="5"/>
  <c r="J1998" i="5"/>
  <c r="F1998" i="5"/>
  <c r="I1998" i="5"/>
  <c r="X1998" i="5"/>
  <c r="H1999" i="5"/>
  <c r="I1999" i="5"/>
  <c r="J1999" i="5"/>
  <c r="R1999" i="5"/>
  <c r="F1999" i="5"/>
  <c r="G1999" i="5"/>
  <c r="X1999" i="5"/>
  <c r="F2000" i="5"/>
  <c r="H2000" i="5"/>
  <c r="I2000" i="5"/>
  <c r="R2000" i="5"/>
  <c r="J2000" i="5"/>
  <c r="G2000" i="5"/>
  <c r="X2000" i="5"/>
  <c r="J2001" i="5"/>
  <c r="F2001" i="5"/>
  <c r="H2001" i="5"/>
  <c r="I2001" i="5"/>
  <c r="R2001" i="5"/>
  <c r="X2001" i="5"/>
  <c r="H2002" i="5"/>
  <c r="G2002" i="5"/>
  <c r="F2002" i="5"/>
  <c r="J2002" i="5"/>
  <c r="R2002" i="5"/>
  <c r="I2002" i="5"/>
  <c r="X2002" i="5"/>
  <c r="I2003" i="5"/>
  <c r="H2003" i="5"/>
  <c r="G2003" i="5"/>
  <c r="R2003" i="5"/>
  <c r="F2003" i="5"/>
  <c r="J2003" i="5"/>
  <c r="X2003" i="5"/>
  <c r="J2004" i="5"/>
  <c r="H2004" i="5"/>
  <c r="G2004" i="5"/>
  <c r="I2004" i="5"/>
  <c r="F2004" i="5"/>
  <c r="R2004" i="5"/>
  <c r="X2004" i="5"/>
  <c r="I2005" i="5"/>
  <c r="F2005" i="5"/>
  <c r="R2005" i="5"/>
  <c r="G2005" i="5"/>
  <c r="H2005" i="5"/>
  <c r="J2005" i="5"/>
  <c r="X2005" i="5"/>
  <c r="I2006" i="5"/>
  <c r="H2006" i="5"/>
  <c r="R2006" i="5"/>
  <c r="F2006" i="5"/>
  <c r="J2006" i="5"/>
  <c r="G2006" i="5"/>
  <c r="X2006" i="5"/>
  <c r="R2007" i="5"/>
  <c r="G2007" i="5"/>
  <c r="I2007" i="5"/>
  <c r="J2007" i="5"/>
  <c r="H2007" i="5"/>
  <c r="F2007" i="5"/>
  <c r="X2007" i="5"/>
  <c r="H2010" i="5"/>
  <c r="G2010" i="5"/>
  <c r="J2010" i="5"/>
  <c r="R2010" i="5"/>
  <c r="I2010" i="5"/>
  <c r="F2010" i="5"/>
  <c r="X2010" i="5"/>
  <c r="F2011" i="5"/>
  <c r="I2011" i="5"/>
  <c r="R2011" i="5"/>
  <c r="G2011" i="5"/>
  <c r="J2011" i="5"/>
  <c r="H2011" i="5"/>
  <c r="X2011" i="5"/>
  <c r="G2012" i="5"/>
  <c r="J2012" i="5"/>
  <c r="R2012" i="5"/>
  <c r="H2012" i="5"/>
  <c r="F2012" i="5"/>
  <c r="I2012" i="5"/>
  <c r="X2012" i="5"/>
  <c r="I2013" i="5"/>
  <c r="G2013" i="5"/>
  <c r="J2013" i="5"/>
  <c r="R2013" i="5"/>
  <c r="F2013" i="5"/>
  <c r="H2013" i="5"/>
  <c r="X2013" i="5"/>
  <c r="H2014" i="5"/>
  <c r="J2014" i="5"/>
  <c r="I2014" i="5"/>
  <c r="R2014" i="5"/>
  <c r="F2014" i="5"/>
  <c r="X2014" i="5"/>
  <c r="H2015" i="5"/>
  <c r="R2015" i="5"/>
  <c r="G2015" i="5"/>
  <c r="J2015" i="5"/>
  <c r="I2015" i="5"/>
  <c r="F2015" i="5"/>
  <c r="X2015" i="5"/>
  <c r="R2016" i="5"/>
  <c r="H2016" i="5"/>
  <c r="F2016" i="5"/>
  <c r="I2016" i="5"/>
  <c r="J2016" i="5"/>
  <c r="G2016" i="5"/>
  <c r="X2016" i="5"/>
  <c r="G2017" i="5"/>
  <c r="F2017" i="5"/>
  <c r="H2017" i="5"/>
  <c r="I2017" i="5"/>
  <c r="J2017" i="5"/>
  <c r="R2017" i="5"/>
  <c r="X2017" i="5"/>
  <c r="R2018" i="5"/>
  <c r="J2018" i="5"/>
  <c r="I2018" i="5"/>
  <c r="H2018" i="5"/>
  <c r="G2018" i="5"/>
  <c r="F2018" i="5"/>
  <c r="X2018" i="5"/>
  <c r="H2019" i="5"/>
  <c r="G2019" i="5"/>
  <c r="I2019" i="5"/>
  <c r="R2019" i="5"/>
  <c r="F2019" i="5"/>
  <c r="J2019" i="5"/>
  <c r="X2019" i="5"/>
  <c r="F2020" i="5"/>
  <c r="H2020" i="5"/>
  <c r="I2020" i="5"/>
  <c r="G2020" i="5"/>
  <c r="R2020" i="5"/>
  <c r="J2020" i="5"/>
  <c r="X2020" i="5"/>
  <c r="R2021" i="5"/>
  <c r="H2021" i="5"/>
  <c r="G2021" i="5"/>
  <c r="F2021" i="5"/>
  <c r="J2021" i="5"/>
  <c r="I2021" i="5"/>
  <c r="X2021" i="5"/>
  <c r="R2022" i="5"/>
  <c r="F2022" i="5"/>
  <c r="H2022" i="5"/>
  <c r="J2022" i="5"/>
  <c r="I2022" i="5"/>
  <c r="X2022" i="5"/>
  <c r="H2023" i="5"/>
  <c r="I2023" i="5"/>
  <c r="G2023" i="5"/>
  <c r="J2023" i="5"/>
  <c r="R2023" i="5"/>
  <c r="F2023" i="5"/>
  <c r="X2023" i="5"/>
  <c r="F2024" i="5"/>
  <c r="R2024" i="5"/>
  <c r="H2024" i="5"/>
  <c r="I2024" i="5"/>
  <c r="J2024" i="5"/>
  <c r="G2024" i="5"/>
  <c r="X2024" i="5"/>
  <c r="F2025" i="5"/>
  <c r="G2025" i="5"/>
  <c r="I2025" i="5"/>
  <c r="H2025" i="5"/>
  <c r="J2025" i="5"/>
  <c r="R2025" i="5"/>
  <c r="X2025" i="5"/>
  <c r="R2026" i="5"/>
  <c r="H2026" i="5"/>
  <c r="F2026" i="5"/>
  <c r="I2026" i="5"/>
  <c r="G2026" i="5"/>
  <c r="J2026" i="5"/>
  <c r="X2026" i="5"/>
  <c r="G2027" i="5"/>
  <c r="F2027" i="5"/>
  <c r="J2027" i="5"/>
  <c r="H2027" i="5"/>
  <c r="I2027" i="5"/>
  <c r="R2027" i="5"/>
  <c r="X2027" i="5"/>
  <c r="H2028" i="5"/>
  <c r="F2028" i="5"/>
  <c r="I2028" i="5"/>
  <c r="J2028" i="5"/>
  <c r="G2028" i="5"/>
  <c r="R2028" i="5"/>
  <c r="X2028" i="5"/>
  <c r="J2029" i="5"/>
  <c r="I2029" i="5"/>
  <c r="F2029" i="5"/>
  <c r="R2029" i="5"/>
  <c r="H2029" i="5"/>
  <c r="G2029" i="5"/>
  <c r="X2029" i="5"/>
  <c r="F2030" i="5"/>
  <c r="R2030" i="5"/>
  <c r="I2030" i="5"/>
  <c r="J2030" i="5"/>
  <c r="H2030" i="5"/>
  <c r="X2030" i="5"/>
  <c r="H2031" i="5"/>
  <c r="G2031" i="5"/>
  <c r="R2031" i="5"/>
  <c r="I2031" i="5"/>
  <c r="J2031" i="5"/>
  <c r="F2031" i="5"/>
  <c r="X2031" i="5"/>
  <c r="G2032" i="5"/>
  <c r="I2032" i="5"/>
  <c r="J2032" i="5"/>
  <c r="F2032" i="5"/>
  <c r="H2032" i="5"/>
  <c r="R2032" i="5"/>
  <c r="X2032" i="5"/>
  <c r="J2033" i="5"/>
  <c r="H2033" i="5"/>
  <c r="R2033" i="5"/>
  <c r="I2033" i="5"/>
  <c r="F2033" i="5"/>
  <c r="G2033" i="5"/>
  <c r="X2033" i="5"/>
  <c r="J2034" i="5"/>
  <c r="R2034" i="5"/>
  <c r="H2034" i="5"/>
  <c r="I2034" i="5"/>
  <c r="F2034" i="5"/>
  <c r="G2034" i="5"/>
  <c r="X2034" i="5"/>
  <c r="H2035" i="5"/>
  <c r="G2035" i="5"/>
  <c r="J2035" i="5"/>
  <c r="R2035" i="5"/>
  <c r="I2035" i="5"/>
  <c r="F2035" i="5"/>
  <c r="X2035" i="5"/>
  <c r="J2036" i="5"/>
  <c r="I2036" i="5"/>
  <c r="G2036" i="5"/>
  <c r="H2036" i="5"/>
  <c r="F2036" i="5"/>
  <c r="R2036" i="5"/>
  <c r="X2036" i="5"/>
  <c r="R2037" i="5"/>
  <c r="J2037" i="5"/>
  <c r="H2037" i="5"/>
  <c r="I2037" i="5"/>
  <c r="F2037" i="5"/>
  <c r="G2037" i="5"/>
  <c r="X2037" i="5"/>
  <c r="I2038" i="5"/>
  <c r="J2038" i="5"/>
  <c r="F2038" i="5"/>
  <c r="R2038" i="5"/>
  <c r="H2038" i="5"/>
  <c r="X2038" i="5"/>
  <c r="J2039" i="5"/>
  <c r="H2039" i="5"/>
  <c r="G2039" i="5"/>
  <c r="R2039" i="5"/>
  <c r="F2039" i="5"/>
  <c r="I2039" i="5"/>
  <c r="X2039" i="5"/>
  <c r="J2040" i="5"/>
  <c r="I2040" i="5"/>
  <c r="H2040" i="5"/>
  <c r="G2040" i="5"/>
  <c r="R2040" i="5"/>
  <c r="F2040" i="5"/>
  <c r="X2040" i="5"/>
  <c r="J2041" i="5"/>
  <c r="H2041" i="5"/>
  <c r="G2041" i="5"/>
  <c r="R2041" i="5"/>
  <c r="F2041" i="5"/>
  <c r="I2041" i="5"/>
  <c r="X2041" i="5"/>
  <c r="F2042" i="5"/>
  <c r="J2042" i="5"/>
  <c r="R2042" i="5"/>
  <c r="G2042" i="5"/>
  <c r="H2042" i="5"/>
  <c r="I2042" i="5"/>
  <c r="X2042" i="5"/>
  <c r="F2043" i="5"/>
  <c r="G2043" i="5"/>
  <c r="H2043" i="5"/>
  <c r="J2043" i="5"/>
  <c r="I2043" i="5"/>
  <c r="R2043" i="5"/>
  <c r="X2043" i="5"/>
  <c r="F2044" i="5"/>
  <c r="I2044" i="5"/>
  <c r="H2044" i="5"/>
  <c r="R2044" i="5"/>
  <c r="G2044" i="5"/>
  <c r="J2044" i="5"/>
  <c r="X2044" i="5"/>
  <c r="I2073" i="5"/>
  <c r="J2073" i="5"/>
  <c r="G2073" i="5"/>
  <c r="H2073" i="5"/>
  <c r="F2073" i="5"/>
  <c r="R2073" i="5"/>
  <c r="X2073" i="5"/>
  <c r="F2074" i="5"/>
  <c r="G2074" i="5"/>
  <c r="I2074" i="5"/>
  <c r="H2074" i="5"/>
  <c r="R2074" i="5"/>
  <c r="J2074" i="5"/>
  <c r="X2074" i="5"/>
  <c r="R2075" i="5"/>
  <c r="J2075" i="5"/>
  <c r="I2075" i="5"/>
  <c r="H2075" i="5"/>
  <c r="G2075" i="5"/>
  <c r="F2075" i="5"/>
  <c r="X2075" i="5"/>
  <c r="J2076" i="5"/>
  <c r="F2076" i="5"/>
  <c r="G2076" i="5"/>
  <c r="I2076" i="5"/>
  <c r="H2076" i="5"/>
  <c r="R2076" i="5"/>
  <c r="X2076" i="5"/>
  <c r="I2077" i="5"/>
  <c r="R2077" i="5"/>
  <c r="G2077" i="5"/>
  <c r="H2077" i="5"/>
  <c r="F2077" i="5"/>
  <c r="J2077" i="5"/>
  <c r="X2077" i="5"/>
  <c r="G2078" i="5"/>
  <c r="J2078" i="5"/>
  <c r="R2078" i="5"/>
  <c r="I2078" i="5"/>
  <c r="H2078" i="5"/>
  <c r="F2078" i="5"/>
  <c r="X2078" i="5"/>
  <c r="G2079" i="5"/>
  <c r="I2079" i="5"/>
  <c r="R2079" i="5"/>
  <c r="H2079" i="5"/>
  <c r="J2079" i="5"/>
  <c r="F2079" i="5"/>
  <c r="X2079" i="5"/>
  <c r="G2080" i="5"/>
  <c r="F2080" i="5"/>
  <c r="J2080" i="5"/>
  <c r="H2080" i="5"/>
  <c r="R2080" i="5"/>
  <c r="I2080" i="5"/>
  <c r="X2080" i="5"/>
  <c r="J2081" i="5"/>
  <c r="R2081" i="5"/>
  <c r="H2081" i="5"/>
  <c r="F2081" i="5"/>
  <c r="I2081" i="5"/>
  <c r="G2081" i="5"/>
  <c r="X2081" i="5"/>
  <c r="H2082" i="5"/>
  <c r="J2082" i="5"/>
  <c r="R2082" i="5"/>
  <c r="F2082" i="5"/>
  <c r="G2082" i="5"/>
  <c r="I2082" i="5"/>
  <c r="X2082" i="5"/>
  <c r="R2084" i="5"/>
  <c r="I2084" i="5"/>
  <c r="J2084" i="5"/>
  <c r="H2084" i="5"/>
  <c r="F2084" i="5"/>
  <c r="G2084" i="5"/>
  <c r="X2084" i="5"/>
  <c r="F2085" i="5"/>
  <c r="G2085" i="5"/>
  <c r="I2085" i="5"/>
  <c r="H2085" i="5"/>
  <c r="R2085" i="5"/>
  <c r="J2085" i="5"/>
  <c r="X2085" i="5"/>
  <c r="F2086" i="5"/>
  <c r="I2086" i="5"/>
  <c r="R2086" i="5"/>
  <c r="H2086" i="5"/>
  <c r="J2086" i="5"/>
  <c r="X2086" i="5"/>
  <c r="G2087" i="5"/>
  <c r="H2087" i="5"/>
  <c r="J2087" i="5"/>
  <c r="R2087" i="5"/>
  <c r="F2087" i="5"/>
  <c r="I2087" i="5"/>
  <c r="X2087" i="5"/>
  <c r="H2088" i="5"/>
  <c r="J2088" i="5"/>
  <c r="R2088" i="5"/>
  <c r="G2088" i="5"/>
  <c r="I2088" i="5"/>
  <c r="F2088" i="5"/>
  <c r="X2088" i="5"/>
  <c r="H2089" i="5"/>
  <c r="J2089" i="5"/>
  <c r="G2089" i="5"/>
  <c r="I2089" i="5"/>
  <c r="R2089" i="5"/>
  <c r="F2089" i="5"/>
  <c r="X2089" i="5"/>
  <c r="J2090" i="5"/>
  <c r="H2090" i="5"/>
  <c r="R2090" i="5"/>
  <c r="F2090" i="5"/>
  <c r="G2090" i="5"/>
  <c r="I2090" i="5"/>
  <c r="X2090" i="5"/>
  <c r="H2091" i="5"/>
  <c r="J2091" i="5"/>
  <c r="G2091" i="5"/>
  <c r="I2091" i="5"/>
  <c r="R2091" i="5"/>
  <c r="F2091" i="5"/>
  <c r="X2091" i="5"/>
  <c r="J2092" i="5"/>
  <c r="I2092" i="5"/>
  <c r="F2092" i="5"/>
  <c r="G2092" i="5"/>
  <c r="H2092" i="5"/>
  <c r="R2092" i="5"/>
  <c r="X2092" i="5"/>
  <c r="G2093" i="5"/>
  <c r="J2093" i="5"/>
  <c r="F2093" i="5"/>
  <c r="H2093" i="5"/>
  <c r="R2093" i="5"/>
  <c r="I2093" i="5"/>
  <c r="X2093" i="5"/>
  <c r="G2094" i="5"/>
  <c r="F2094" i="5"/>
  <c r="I2094" i="5"/>
  <c r="J2094" i="5"/>
  <c r="R2094" i="5"/>
  <c r="H2094" i="5"/>
  <c r="X2094" i="5"/>
  <c r="R2095" i="5"/>
  <c r="F2095" i="5"/>
  <c r="G2095" i="5"/>
  <c r="J2095" i="5"/>
  <c r="I2095" i="5"/>
  <c r="H2095" i="5"/>
  <c r="X2095" i="5"/>
  <c r="H2096" i="5"/>
  <c r="F2096" i="5"/>
  <c r="G2096" i="5"/>
  <c r="R2096" i="5"/>
  <c r="J2096" i="5"/>
  <c r="I2096" i="5"/>
  <c r="X2096" i="5"/>
  <c r="I2103" i="5"/>
  <c r="F2103" i="5"/>
  <c r="H2103" i="5"/>
  <c r="R2103" i="5"/>
  <c r="J2103" i="5"/>
  <c r="G2103" i="5"/>
  <c r="X2103" i="5"/>
  <c r="H2104" i="5"/>
  <c r="G2104" i="5"/>
  <c r="R2104" i="5"/>
  <c r="I2104" i="5"/>
  <c r="J2104" i="5"/>
  <c r="F2104" i="5"/>
  <c r="X2104" i="5"/>
  <c r="G2105" i="5"/>
  <c r="R2105" i="5"/>
  <c r="J2105" i="5"/>
  <c r="H2105" i="5"/>
  <c r="F2105" i="5"/>
  <c r="I2105" i="5"/>
  <c r="X2105" i="5"/>
  <c r="I2106" i="5"/>
  <c r="R2106" i="5"/>
  <c r="F2106" i="5"/>
  <c r="J2106" i="5"/>
  <c r="G2106" i="5"/>
  <c r="H2106" i="5"/>
  <c r="X2106" i="5"/>
  <c r="G2107" i="5"/>
  <c r="F2107" i="5"/>
  <c r="R2107" i="5"/>
  <c r="H2107" i="5"/>
  <c r="I2107" i="5"/>
  <c r="J2107" i="5"/>
  <c r="X2107" i="5"/>
  <c r="I2108" i="5"/>
  <c r="H2108" i="5"/>
  <c r="R2108" i="5"/>
  <c r="J2108" i="5"/>
  <c r="G2108" i="5"/>
  <c r="F2108" i="5"/>
  <c r="X2108" i="5"/>
  <c r="I2109" i="5"/>
  <c r="H2109" i="5"/>
  <c r="R2109" i="5"/>
  <c r="J2109" i="5"/>
  <c r="F2109" i="5"/>
  <c r="G2109" i="5"/>
  <c r="X2109" i="5"/>
  <c r="F2110" i="5"/>
  <c r="J2110" i="5"/>
  <c r="R2110" i="5"/>
  <c r="I2110" i="5"/>
  <c r="H2110" i="5"/>
  <c r="X2110" i="5"/>
  <c r="H2117" i="5"/>
  <c r="I2117" i="5"/>
  <c r="F2117" i="5"/>
  <c r="J2117" i="5"/>
  <c r="R2117" i="5"/>
  <c r="G2117" i="5"/>
  <c r="X2117" i="5"/>
  <c r="F2118" i="5"/>
  <c r="R2118" i="5"/>
  <c r="I2118" i="5"/>
  <c r="G2118" i="5"/>
  <c r="H2118" i="5"/>
  <c r="J2118" i="5"/>
  <c r="X2118" i="5"/>
  <c r="F2126" i="5"/>
  <c r="I2126" i="5"/>
  <c r="G2126" i="5"/>
  <c r="J2126" i="5"/>
  <c r="H2126" i="5"/>
  <c r="R2126" i="5"/>
  <c r="X2126" i="5"/>
  <c r="H2127" i="5"/>
  <c r="I2127" i="5"/>
  <c r="G2127" i="5"/>
  <c r="J2127" i="5"/>
  <c r="R2127" i="5"/>
  <c r="F2127" i="5"/>
  <c r="X2127" i="5"/>
  <c r="H2128" i="5"/>
  <c r="I2128" i="5"/>
  <c r="R2128" i="5"/>
  <c r="G2128" i="5"/>
  <c r="J2128" i="5"/>
  <c r="F2128" i="5"/>
  <c r="X2128" i="5"/>
  <c r="I2129" i="5"/>
  <c r="G2129" i="5"/>
  <c r="J2129" i="5"/>
  <c r="F2129" i="5"/>
  <c r="H2129" i="5"/>
  <c r="R2129" i="5"/>
  <c r="X2129" i="5"/>
  <c r="I2130" i="5"/>
  <c r="R2130" i="5"/>
  <c r="H2130" i="5"/>
  <c r="G2130" i="5"/>
  <c r="J2130" i="5"/>
  <c r="F2130" i="5"/>
  <c r="X2130" i="5"/>
  <c r="G2131" i="5"/>
  <c r="R2131" i="5"/>
  <c r="I2131" i="5"/>
  <c r="F2131" i="5"/>
  <c r="J2131" i="5"/>
  <c r="H2131" i="5"/>
  <c r="X2131" i="5"/>
  <c r="R2132" i="5"/>
  <c r="F2132" i="5"/>
  <c r="G2132" i="5"/>
  <c r="J2132" i="5"/>
  <c r="H2132" i="5"/>
  <c r="I2132" i="5"/>
  <c r="X2132" i="5"/>
  <c r="G2133" i="5"/>
  <c r="R2133" i="5"/>
  <c r="F2133" i="5"/>
  <c r="I2133" i="5"/>
  <c r="J2133" i="5"/>
  <c r="H2133" i="5"/>
  <c r="X2133" i="5"/>
  <c r="J2134" i="5"/>
  <c r="I2134" i="5"/>
  <c r="H2134" i="5"/>
  <c r="G2134" i="5"/>
  <c r="F2134" i="5"/>
  <c r="R2134" i="5"/>
  <c r="X2134" i="5"/>
  <c r="R2137" i="5"/>
  <c r="J2137" i="5"/>
  <c r="F2137" i="5"/>
  <c r="H2137" i="5"/>
  <c r="I2137" i="5"/>
  <c r="G2137" i="5"/>
  <c r="X2137" i="5"/>
  <c r="I2138" i="5"/>
  <c r="J2138" i="5"/>
  <c r="R2138" i="5"/>
  <c r="G2138" i="5"/>
  <c r="F2138" i="5"/>
  <c r="H2138" i="5"/>
  <c r="X2138" i="5"/>
  <c r="R2139" i="5"/>
  <c r="I2139" i="5"/>
  <c r="H2139" i="5"/>
  <c r="G2139" i="5"/>
  <c r="F2139" i="5"/>
  <c r="J2139" i="5"/>
  <c r="X2139" i="5"/>
  <c r="I2140" i="5"/>
  <c r="H2140" i="5"/>
  <c r="R2140" i="5"/>
  <c r="F2140" i="5"/>
  <c r="G2140" i="5"/>
  <c r="J2140" i="5"/>
  <c r="X2140" i="5"/>
  <c r="F2141" i="5"/>
  <c r="J2141" i="5"/>
  <c r="I2141" i="5"/>
  <c r="R2141" i="5"/>
  <c r="H2141" i="5"/>
  <c r="G2141" i="5"/>
  <c r="X2141" i="5"/>
  <c r="I2142" i="5"/>
  <c r="J2142" i="5"/>
  <c r="H2142" i="5"/>
  <c r="F2142" i="5"/>
  <c r="R2142" i="5"/>
  <c r="G2142" i="5"/>
  <c r="X2142" i="5"/>
  <c r="R2143" i="5"/>
  <c r="F2143" i="5"/>
  <c r="H2143" i="5"/>
  <c r="I2143" i="5"/>
  <c r="J2143" i="5"/>
  <c r="X2143" i="5"/>
  <c r="R2147" i="5"/>
  <c r="I2147" i="5"/>
  <c r="J2147" i="5"/>
  <c r="G2147" i="5"/>
  <c r="F2147" i="5"/>
  <c r="H2147" i="5"/>
  <c r="X2147" i="5"/>
  <c r="I2148" i="5"/>
  <c r="J2148" i="5"/>
  <c r="R2148" i="5"/>
  <c r="F2148" i="5"/>
  <c r="G2148" i="5"/>
  <c r="H2148" i="5"/>
  <c r="X2148" i="5"/>
  <c r="F2149" i="5"/>
  <c r="I2149" i="5"/>
  <c r="G2149" i="5"/>
  <c r="H2149" i="5"/>
  <c r="J2149" i="5"/>
  <c r="R2149" i="5"/>
  <c r="X2149" i="5"/>
  <c r="J2150" i="5"/>
  <c r="I2150" i="5"/>
  <c r="F2150" i="5"/>
  <c r="R2150" i="5"/>
  <c r="H2150" i="5"/>
  <c r="X2150" i="5"/>
  <c r="R2151" i="5"/>
  <c r="G2151" i="5"/>
  <c r="F2151" i="5"/>
  <c r="H2151" i="5"/>
  <c r="I2151" i="5"/>
  <c r="J2151" i="5"/>
  <c r="X2151" i="5"/>
  <c r="I2152" i="5"/>
  <c r="G2152" i="5"/>
  <c r="H2152" i="5"/>
  <c r="F2152" i="5"/>
  <c r="J2152" i="5"/>
  <c r="R2152" i="5"/>
  <c r="X2152" i="5"/>
  <c r="F2153" i="5"/>
  <c r="R2153" i="5"/>
  <c r="I2153" i="5"/>
  <c r="J2153" i="5"/>
  <c r="G2153" i="5"/>
  <c r="H2153" i="5"/>
  <c r="X2153" i="5"/>
  <c r="F2154" i="5"/>
  <c r="H2154" i="5"/>
  <c r="J2154" i="5"/>
  <c r="R2154" i="5"/>
  <c r="I2154" i="5"/>
  <c r="G2154" i="5"/>
  <c r="X2154" i="5"/>
  <c r="I2155" i="5"/>
  <c r="R2155" i="5"/>
  <c r="G2155" i="5"/>
  <c r="J2155" i="5"/>
  <c r="F2155" i="5"/>
  <c r="H2155" i="5"/>
  <c r="X2155" i="5"/>
  <c r="I2156" i="5"/>
  <c r="H2156" i="5"/>
  <c r="G2156" i="5"/>
  <c r="R2156" i="5"/>
  <c r="J2156" i="5"/>
  <c r="F2156" i="5"/>
  <c r="X2156" i="5"/>
  <c r="H2157" i="5"/>
  <c r="G2157" i="5"/>
  <c r="F2157" i="5"/>
  <c r="R2157" i="5"/>
  <c r="J2157" i="5"/>
  <c r="I2157" i="5"/>
  <c r="X2157" i="5"/>
  <c r="I2160" i="5"/>
  <c r="H2160" i="5"/>
  <c r="J2160" i="5"/>
  <c r="R2160" i="5"/>
  <c r="F2160" i="5"/>
  <c r="G2160" i="5"/>
  <c r="X2160" i="5"/>
  <c r="F2161" i="5"/>
  <c r="G2161" i="5"/>
  <c r="I2161" i="5"/>
  <c r="H2161" i="5"/>
  <c r="J2161" i="5"/>
  <c r="R2161" i="5"/>
  <c r="X2161" i="5"/>
  <c r="G2162" i="5"/>
  <c r="J2162" i="5"/>
  <c r="F2162" i="5"/>
  <c r="I2162" i="5"/>
  <c r="H2162" i="5"/>
  <c r="R2162" i="5"/>
  <c r="X2162" i="5"/>
  <c r="F2163" i="5"/>
  <c r="J2163" i="5"/>
  <c r="R2163" i="5"/>
  <c r="H2163" i="5"/>
  <c r="G2163" i="5"/>
  <c r="I2163" i="5"/>
  <c r="X2163" i="5"/>
  <c r="R2164" i="5"/>
  <c r="I2164" i="5"/>
  <c r="J2164" i="5"/>
  <c r="H2164" i="5"/>
  <c r="F2164" i="5"/>
  <c r="G2164" i="5"/>
  <c r="X2164" i="5"/>
  <c r="F2165" i="5"/>
  <c r="G2165" i="5"/>
  <c r="J2165" i="5"/>
  <c r="I2165" i="5"/>
  <c r="H2165" i="5"/>
  <c r="R2165" i="5"/>
  <c r="X2165" i="5"/>
  <c r="I2166" i="5"/>
  <c r="H2166" i="5"/>
  <c r="G2166" i="5"/>
  <c r="J2166" i="5"/>
  <c r="F2166" i="5"/>
  <c r="R2166" i="5"/>
  <c r="X2166" i="5"/>
  <c r="I2178" i="5"/>
  <c r="G2178" i="5"/>
  <c r="H2178" i="5"/>
  <c r="J2178" i="5"/>
  <c r="F2178" i="5"/>
  <c r="R2178" i="5"/>
  <c r="X2178" i="5"/>
  <c r="I2179" i="5"/>
  <c r="J2179" i="5"/>
  <c r="H2179" i="5"/>
  <c r="R2179" i="5"/>
  <c r="F2179" i="5"/>
  <c r="G2179" i="5"/>
  <c r="X2179" i="5"/>
  <c r="G2180" i="5"/>
  <c r="F2180" i="5"/>
  <c r="H2180" i="5"/>
  <c r="J2180" i="5"/>
  <c r="R2180" i="5"/>
  <c r="I2180" i="5"/>
  <c r="X2180" i="5"/>
  <c r="R2181" i="5"/>
  <c r="I2181" i="5"/>
  <c r="F2181" i="5"/>
  <c r="H2181" i="5"/>
  <c r="G2181" i="5"/>
  <c r="J2181" i="5"/>
  <c r="X2181" i="5"/>
  <c r="I2182" i="5"/>
  <c r="H2182" i="5"/>
  <c r="J2182" i="5"/>
  <c r="F2182" i="5"/>
  <c r="R2182" i="5"/>
  <c r="G2182" i="5"/>
  <c r="X2182" i="5"/>
  <c r="I2183" i="5"/>
  <c r="G2183" i="5"/>
  <c r="F2183" i="5"/>
  <c r="H2183" i="5"/>
  <c r="R2183" i="5"/>
  <c r="J2183" i="5"/>
  <c r="X2183" i="5"/>
  <c r="F2184" i="5"/>
  <c r="J2184" i="5"/>
  <c r="H2184" i="5"/>
  <c r="R2184" i="5"/>
  <c r="I2184" i="5"/>
  <c r="G2184" i="5"/>
  <c r="X2184" i="5"/>
  <c r="J2185" i="5"/>
  <c r="G2185" i="5"/>
  <c r="I2185" i="5"/>
  <c r="R2185" i="5"/>
  <c r="F2185" i="5"/>
  <c r="H2185" i="5"/>
  <c r="X2185" i="5"/>
  <c r="I2189" i="5"/>
  <c r="F2189" i="5"/>
  <c r="R2189" i="5"/>
  <c r="H2189" i="5"/>
  <c r="G2189" i="5"/>
  <c r="J2189" i="5"/>
  <c r="X2189" i="5"/>
  <c r="G2190" i="5"/>
  <c r="F2190" i="5"/>
  <c r="I2190" i="5"/>
  <c r="R2190" i="5"/>
  <c r="J2190" i="5"/>
  <c r="H2190" i="5"/>
  <c r="X2190" i="5"/>
  <c r="J2191" i="5"/>
  <c r="F2191" i="5"/>
  <c r="R2191" i="5"/>
  <c r="I2191" i="5"/>
  <c r="H2191" i="5"/>
  <c r="G2191" i="5"/>
  <c r="X2191" i="5"/>
  <c r="F2192" i="5"/>
  <c r="H2192" i="5"/>
  <c r="I2192" i="5"/>
  <c r="G2192" i="5"/>
  <c r="J2192" i="5"/>
  <c r="R2192" i="5"/>
  <c r="X2192" i="5"/>
  <c r="J2193" i="5"/>
  <c r="H2193" i="5"/>
  <c r="R2193" i="5"/>
  <c r="I2193" i="5"/>
  <c r="F2193" i="5"/>
  <c r="G2193" i="5"/>
  <c r="X2193" i="5"/>
  <c r="J2194" i="5"/>
  <c r="R2194" i="5"/>
  <c r="G2194" i="5"/>
  <c r="I2194" i="5"/>
  <c r="H2194" i="5"/>
  <c r="F2194" i="5"/>
  <c r="X2194" i="5"/>
  <c r="J2195" i="5"/>
  <c r="G2195" i="5"/>
  <c r="I2195" i="5"/>
  <c r="F2195" i="5"/>
  <c r="H2195" i="5"/>
  <c r="R2195" i="5"/>
  <c r="X2195" i="5"/>
  <c r="J2196" i="5"/>
  <c r="G2196" i="5"/>
  <c r="H2196" i="5"/>
  <c r="I2196" i="5"/>
  <c r="F2196" i="5"/>
  <c r="R2196" i="5"/>
  <c r="X2196" i="5"/>
  <c r="G2197" i="5"/>
  <c r="I2197" i="5"/>
  <c r="R2197" i="5"/>
  <c r="H2197" i="5"/>
  <c r="F2197" i="5"/>
  <c r="J2197" i="5"/>
  <c r="X2197" i="5"/>
  <c r="I2198" i="5"/>
  <c r="R2198" i="5"/>
  <c r="H2198" i="5"/>
  <c r="J2198" i="5"/>
  <c r="F2198" i="5"/>
  <c r="X2198" i="5"/>
  <c r="I2199" i="5"/>
  <c r="H2199" i="5"/>
  <c r="J2199" i="5"/>
  <c r="F2199" i="5"/>
  <c r="G2199" i="5"/>
  <c r="R2199" i="5"/>
  <c r="X2199" i="5"/>
  <c r="F2200" i="5"/>
  <c r="I2200" i="5"/>
  <c r="H2200" i="5"/>
  <c r="R2200" i="5"/>
  <c r="J2200" i="5"/>
  <c r="G2200" i="5"/>
  <c r="X2200" i="5"/>
  <c r="F2201" i="5"/>
  <c r="H2201" i="5"/>
  <c r="G2201" i="5"/>
  <c r="R2201" i="5"/>
  <c r="J2201" i="5"/>
  <c r="I2201" i="5"/>
  <c r="X2201" i="5"/>
  <c r="I2202" i="5"/>
  <c r="R2202" i="5"/>
  <c r="G2202" i="5"/>
  <c r="F2202" i="5"/>
  <c r="J2202" i="5"/>
  <c r="H2202" i="5"/>
  <c r="X2202" i="5"/>
  <c r="I2203" i="5"/>
  <c r="J2203" i="5"/>
  <c r="H2203" i="5"/>
  <c r="F2203" i="5"/>
  <c r="R2203" i="5"/>
  <c r="G2203" i="5"/>
  <c r="X2203" i="5"/>
  <c r="F2204" i="5"/>
  <c r="J2204" i="5"/>
  <c r="G2204" i="5"/>
  <c r="I2204" i="5"/>
  <c r="R2204" i="5"/>
  <c r="H2204" i="5"/>
  <c r="X2204" i="5"/>
  <c r="G2205" i="5"/>
  <c r="R2205" i="5"/>
  <c r="H2205" i="5"/>
  <c r="I2205" i="5"/>
  <c r="J2205" i="5"/>
  <c r="F2205" i="5"/>
  <c r="X2205" i="5"/>
  <c r="I2206" i="5"/>
  <c r="G2206" i="5"/>
  <c r="H2206" i="5"/>
  <c r="R2206" i="5"/>
  <c r="J2206" i="5"/>
  <c r="F2206" i="5"/>
  <c r="X2206" i="5"/>
  <c r="H2207" i="5"/>
  <c r="R2207" i="5"/>
  <c r="F2207" i="5"/>
  <c r="J2207" i="5"/>
  <c r="G2207" i="5"/>
  <c r="I2207" i="5"/>
  <c r="X2207" i="5"/>
  <c r="I2208" i="5"/>
  <c r="H2208" i="5"/>
  <c r="J2208" i="5"/>
  <c r="G2208" i="5"/>
  <c r="R2208" i="5"/>
  <c r="F2208" i="5"/>
  <c r="X2208" i="5"/>
  <c r="F2209" i="5"/>
  <c r="I2209" i="5"/>
  <c r="G2209" i="5"/>
  <c r="R2209" i="5"/>
  <c r="H2209" i="5"/>
  <c r="J2209" i="5"/>
  <c r="X2209" i="5"/>
  <c r="F2210" i="5"/>
  <c r="J2210" i="5"/>
  <c r="I2210" i="5"/>
  <c r="H2210" i="5"/>
  <c r="R2210" i="5"/>
  <c r="G2210" i="5"/>
  <c r="X2210" i="5"/>
  <c r="F2211" i="5"/>
  <c r="R2211" i="5"/>
  <c r="H2211" i="5"/>
  <c r="I2211" i="5"/>
  <c r="J2211" i="5"/>
  <c r="G2211" i="5"/>
  <c r="X2211" i="5"/>
  <c r="G2212" i="5"/>
  <c r="R2212" i="5"/>
  <c r="H2212" i="5"/>
  <c r="F2212" i="5"/>
  <c r="J2212" i="5"/>
  <c r="I2212" i="5"/>
  <c r="X2212" i="5"/>
  <c r="J2213" i="5"/>
  <c r="F2213" i="5"/>
  <c r="H2213" i="5"/>
  <c r="I2213" i="5"/>
  <c r="R2213" i="5"/>
  <c r="G2213" i="5"/>
  <c r="X2213" i="5"/>
  <c r="H2214" i="5"/>
  <c r="I2214" i="5"/>
  <c r="G2214" i="5"/>
  <c r="F2214" i="5"/>
  <c r="R2214" i="5"/>
  <c r="J2214" i="5"/>
  <c r="X2214" i="5"/>
  <c r="R2215" i="5"/>
  <c r="I2215" i="5"/>
  <c r="F2215" i="5"/>
  <c r="G2215" i="5"/>
  <c r="J2215" i="5"/>
  <c r="H2215" i="5"/>
  <c r="X2215" i="5"/>
  <c r="R2216" i="5"/>
  <c r="I2216" i="5"/>
  <c r="J2216" i="5"/>
  <c r="H2216" i="5"/>
  <c r="G2216" i="5"/>
  <c r="F2216" i="5"/>
  <c r="X2216" i="5"/>
  <c r="G2217" i="5"/>
  <c r="J2217" i="5"/>
  <c r="R2217" i="5"/>
  <c r="H2217" i="5"/>
  <c r="F2217" i="5"/>
  <c r="I2217" i="5"/>
  <c r="X2217" i="5"/>
  <c r="R2218" i="5"/>
  <c r="G2218" i="5"/>
  <c r="H2218" i="5"/>
  <c r="I2218" i="5"/>
  <c r="F2218" i="5"/>
  <c r="J2218" i="5"/>
  <c r="X2218" i="5"/>
  <c r="F2219" i="5"/>
  <c r="G2219" i="5"/>
  <c r="I2219" i="5"/>
  <c r="H2219" i="5"/>
  <c r="J2219" i="5"/>
  <c r="R2219" i="5"/>
  <c r="X2219" i="5"/>
  <c r="G2220" i="5"/>
  <c r="I2220" i="5"/>
  <c r="H2220" i="5"/>
  <c r="F2220" i="5"/>
  <c r="R2220" i="5"/>
  <c r="J2220" i="5"/>
  <c r="X2220" i="5"/>
  <c r="F2222" i="5"/>
  <c r="J2222" i="5"/>
  <c r="G2222" i="5"/>
  <c r="H2222" i="5"/>
  <c r="R2222" i="5"/>
  <c r="I2222" i="5"/>
  <c r="X2222" i="5"/>
  <c r="F2223" i="5"/>
  <c r="H2223" i="5"/>
  <c r="R2223" i="5"/>
  <c r="I2223" i="5"/>
  <c r="J2223" i="5"/>
  <c r="G2223" i="5"/>
  <c r="X2223" i="5"/>
  <c r="I2224" i="5"/>
  <c r="F2224" i="5"/>
  <c r="J2224" i="5"/>
  <c r="R2224" i="5"/>
  <c r="H2224" i="5"/>
  <c r="X2224" i="5"/>
  <c r="H2225" i="5"/>
  <c r="G2225" i="5"/>
  <c r="R2225" i="5"/>
  <c r="F2225" i="5"/>
  <c r="J2225" i="5"/>
  <c r="I2225" i="5"/>
  <c r="X2225" i="5"/>
  <c r="F2226" i="5"/>
  <c r="R2226" i="5"/>
  <c r="H2226" i="5"/>
  <c r="G2226" i="5"/>
  <c r="I2226" i="5"/>
  <c r="J2226" i="5"/>
  <c r="X2226" i="5"/>
  <c r="I2227" i="5"/>
  <c r="F2227" i="5"/>
  <c r="J2227" i="5"/>
  <c r="R2227" i="5"/>
  <c r="H2227" i="5"/>
  <c r="G2227" i="5"/>
  <c r="X2227" i="5"/>
  <c r="F2228" i="5"/>
  <c r="I2228" i="5"/>
  <c r="G2228" i="5"/>
  <c r="J2228" i="5"/>
  <c r="R2228" i="5"/>
  <c r="H2228" i="5"/>
  <c r="X2228" i="5"/>
  <c r="H2229" i="5"/>
  <c r="R2229" i="5"/>
  <c r="G2229" i="5"/>
  <c r="I2229" i="5"/>
  <c r="F2229" i="5"/>
  <c r="J2229" i="5"/>
  <c r="X2229" i="5"/>
  <c r="F2230" i="5"/>
  <c r="H2230" i="5"/>
  <c r="I2230" i="5"/>
  <c r="J2230" i="5"/>
  <c r="R2230" i="5"/>
  <c r="G2230" i="5"/>
  <c r="X2230" i="5"/>
  <c r="R2231" i="5"/>
  <c r="H2231" i="5"/>
  <c r="J2231" i="5"/>
  <c r="F2231" i="5"/>
  <c r="G2231" i="5"/>
  <c r="I2231" i="5"/>
  <c r="X2231" i="5"/>
  <c r="R2232" i="5"/>
  <c r="F2232" i="5"/>
  <c r="J2232" i="5"/>
  <c r="H2232" i="5"/>
  <c r="I2232" i="5"/>
  <c r="G2232" i="5"/>
  <c r="X2232" i="5"/>
  <c r="J2233" i="5"/>
  <c r="H2233" i="5"/>
  <c r="I2233" i="5"/>
  <c r="F2233" i="5"/>
  <c r="R2233" i="5"/>
  <c r="G2233" i="5"/>
  <c r="X2233" i="5"/>
  <c r="F2238" i="5"/>
  <c r="H2238" i="5"/>
  <c r="R2238" i="5"/>
  <c r="I2238" i="5"/>
  <c r="J2238" i="5"/>
  <c r="X2238" i="5"/>
  <c r="F2240" i="5"/>
  <c r="G2240" i="5"/>
  <c r="I2240" i="5"/>
  <c r="H2240" i="5"/>
  <c r="J2240" i="5"/>
  <c r="R2240" i="5"/>
  <c r="X2240" i="5"/>
  <c r="F2241" i="5"/>
  <c r="R2241" i="5"/>
  <c r="I2241" i="5"/>
  <c r="H2241" i="5"/>
  <c r="G2241" i="5"/>
  <c r="J2241" i="5"/>
  <c r="X2241" i="5"/>
  <c r="F2242" i="5"/>
  <c r="J2242" i="5"/>
  <c r="H2242" i="5"/>
  <c r="G2242" i="5"/>
  <c r="R2242" i="5"/>
  <c r="I2242" i="5"/>
  <c r="X2242" i="5"/>
  <c r="F2243" i="5"/>
  <c r="G2243" i="5"/>
  <c r="H2243" i="5"/>
  <c r="I2243" i="5"/>
  <c r="J2243" i="5"/>
  <c r="R2243" i="5"/>
  <c r="X2243" i="5"/>
  <c r="R2244" i="5"/>
  <c r="F2244" i="5"/>
  <c r="H2244" i="5"/>
  <c r="I2244" i="5"/>
  <c r="J2244" i="5"/>
  <c r="G2244" i="5"/>
  <c r="X2244" i="5"/>
  <c r="G2245" i="5"/>
  <c r="J2245" i="5"/>
  <c r="F2245" i="5"/>
  <c r="R2245" i="5"/>
  <c r="I2245" i="5"/>
  <c r="H2245" i="5"/>
  <c r="X2245" i="5"/>
  <c r="G2246" i="5"/>
  <c r="J2246" i="5"/>
  <c r="R2246" i="5"/>
  <c r="H2246" i="5"/>
  <c r="I2246" i="5"/>
  <c r="F2246" i="5"/>
  <c r="X2246" i="5"/>
  <c r="G2247" i="5"/>
  <c r="J2247" i="5"/>
  <c r="I2247" i="5"/>
  <c r="H2247" i="5"/>
  <c r="R2247" i="5"/>
  <c r="F2247" i="5"/>
  <c r="X2247" i="5"/>
  <c r="G2253" i="5"/>
  <c r="F2253" i="5"/>
  <c r="H2253" i="5"/>
  <c r="J2253" i="5"/>
  <c r="I2253" i="5"/>
  <c r="R2253" i="5"/>
  <c r="X2253" i="5"/>
  <c r="J2254" i="5"/>
  <c r="H2254" i="5"/>
  <c r="I2254" i="5"/>
  <c r="F2254" i="5"/>
  <c r="G2254" i="5"/>
  <c r="R2254" i="5"/>
  <c r="X2254" i="5"/>
  <c r="R2255" i="5"/>
  <c r="F2255" i="5"/>
  <c r="I2255" i="5"/>
  <c r="J2255" i="5"/>
  <c r="H2255" i="5"/>
  <c r="G2255" i="5"/>
  <c r="X2255" i="5"/>
  <c r="I2256" i="5"/>
  <c r="J2256" i="5"/>
  <c r="R2256" i="5"/>
  <c r="H2256" i="5"/>
  <c r="F2256" i="5"/>
  <c r="G2256" i="5"/>
  <c r="X2256" i="5"/>
  <c r="F2257" i="5"/>
  <c r="I2257" i="5"/>
  <c r="G2257" i="5"/>
  <c r="R2257" i="5"/>
  <c r="J2257" i="5"/>
  <c r="H2257" i="5"/>
  <c r="X2257" i="5"/>
  <c r="R2258" i="5"/>
  <c r="J2258" i="5"/>
  <c r="H2258" i="5"/>
  <c r="I2258" i="5"/>
  <c r="F2258" i="5"/>
  <c r="G2258" i="5"/>
  <c r="X2258" i="5"/>
  <c r="H2259" i="5"/>
  <c r="J2259" i="5"/>
  <c r="R2259" i="5"/>
  <c r="G2259" i="5"/>
  <c r="I2259" i="5"/>
  <c r="F2259" i="5"/>
  <c r="X2259" i="5"/>
  <c r="I2260" i="5"/>
  <c r="F2260" i="5"/>
  <c r="G2260" i="5"/>
  <c r="R2260" i="5"/>
  <c r="H2260" i="5"/>
  <c r="J2260" i="5"/>
  <c r="X2260" i="5"/>
  <c r="G2261" i="5"/>
  <c r="H2261" i="5"/>
  <c r="J2261" i="5"/>
  <c r="I2261" i="5"/>
  <c r="F2261" i="5"/>
  <c r="R2261" i="5"/>
  <c r="X2261" i="5"/>
  <c r="G2262" i="5"/>
  <c r="H2262" i="5"/>
  <c r="I2262" i="5"/>
  <c r="R2262" i="5"/>
  <c r="F2262" i="5"/>
  <c r="J2262" i="5"/>
  <c r="X2262" i="5"/>
  <c r="G2263" i="5"/>
  <c r="H2263" i="5"/>
  <c r="R2263" i="5"/>
  <c r="J2263" i="5"/>
  <c r="F2263" i="5"/>
  <c r="I2263" i="5"/>
  <c r="X2263" i="5"/>
  <c r="G2264" i="5"/>
  <c r="J2264" i="5"/>
  <c r="I2264" i="5"/>
  <c r="H2264" i="5"/>
  <c r="F2264" i="5"/>
  <c r="R2264" i="5"/>
  <c r="X2264" i="5"/>
  <c r="G2265" i="5"/>
  <c r="J2265" i="5"/>
  <c r="F2265" i="5"/>
  <c r="I2265" i="5"/>
  <c r="R2265" i="5"/>
  <c r="H2265" i="5"/>
  <c r="X2265" i="5"/>
  <c r="J2266" i="5"/>
  <c r="F2266" i="5"/>
  <c r="R2266" i="5"/>
  <c r="H2266" i="5"/>
  <c r="G2266" i="5"/>
  <c r="I2266" i="5"/>
  <c r="X2266" i="5"/>
  <c r="J2267" i="5"/>
  <c r="R2267" i="5"/>
  <c r="F2267" i="5"/>
  <c r="H2267" i="5"/>
  <c r="G2267" i="5"/>
  <c r="I2267" i="5"/>
  <c r="X2267" i="5"/>
  <c r="I2268" i="5"/>
  <c r="R2268" i="5"/>
  <c r="H2268" i="5"/>
  <c r="F2268" i="5"/>
  <c r="G2268" i="5"/>
  <c r="J2268" i="5"/>
  <c r="X2268" i="5"/>
  <c r="J2269" i="5"/>
  <c r="F2269" i="5"/>
  <c r="H2269" i="5"/>
  <c r="G2269" i="5"/>
  <c r="R2269" i="5"/>
  <c r="I2269" i="5"/>
  <c r="X2269" i="5"/>
  <c r="F2270" i="5"/>
  <c r="G2270" i="5"/>
  <c r="I2270" i="5"/>
  <c r="R2270" i="5"/>
  <c r="J2270" i="5"/>
  <c r="H2270" i="5"/>
  <c r="X2270" i="5"/>
  <c r="G2271" i="5"/>
  <c r="J2271" i="5"/>
  <c r="I2271" i="5"/>
  <c r="F2271" i="5"/>
  <c r="R2271" i="5"/>
  <c r="H2271" i="5"/>
  <c r="X2271" i="5"/>
  <c r="J2272" i="5"/>
  <c r="R2272" i="5"/>
  <c r="F2272" i="5"/>
  <c r="I2272" i="5"/>
  <c r="H2272" i="5"/>
  <c r="G2272" i="5"/>
  <c r="X2272" i="5"/>
  <c r="R2273" i="5"/>
  <c r="I2273" i="5"/>
  <c r="H2273" i="5"/>
  <c r="J2273" i="5"/>
  <c r="F2273" i="5"/>
  <c r="G2273" i="5"/>
  <c r="X2273" i="5"/>
  <c r="H2274" i="5"/>
  <c r="F2274" i="5"/>
  <c r="R2274" i="5"/>
  <c r="I2274" i="5"/>
  <c r="J2274" i="5"/>
  <c r="G2274" i="5"/>
  <c r="X2274" i="5"/>
  <c r="I2275" i="5"/>
  <c r="J2275" i="5"/>
  <c r="F2275" i="5"/>
  <c r="G2275" i="5"/>
  <c r="R2275" i="5"/>
  <c r="H2275" i="5"/>
  <c r="X2275" i="5"/>
  <c r="F2276" i="5"/>
  <c r="J2276" i="5"/>
  <c r="R2276" i="5"/>
  <c r="H2276" i="5"/>
  <c r="G2276" i="5"/>
  <c r="I2276" i="5"/>
  <c r="X2276" i="5"/>
  <c r="F2277" i="5"/>
  <c r="R2277" i="5"/>
  <c r="G2277" i="5"/>
  <c r="H2277" i="5"/>
  <c r="I2277" i="5"/>
  <c r="J2277" i="5"/>
  <c r="X2277" i="5"/>
  <c r="G2278" i="5"/>
  <c r="I2278" i="5"/>
  <c r="J2278" i="5"/>
  <c r="H2278" i="5"/>
  <c r="R2278" i="5"/>
  <c r="F2278" i="5"/>
  <c r="X2278" i="5"/>
  <c r="F2279" i="5"/>
  <c r="R2279" i="5"/>
  <c r="G2279" i="5"/>
  <c r="J2279" i="5"/>
  <c r="I2279" i="5"/>
  <c r="H2279" i="5"/>
  <c r="X2279" i="5"/>
  <c r="G2286" i="5"/>
  <c r="F2286" i="5"/>
  <c r="J2286" i="5"/>
  <c r="H2286" i="5"/>
  <c r="R2286" i="5"/>
  <c r="I2286" i="5"/>
  <c r="X2286" i="5"/>
  <c r="H2287" i="5"/>
  <c r="R2287" i="5"/>
  <c r="F2287" i="5"/>
  <c r="I2287" i="5"/>
  <c r="J2287" i="5"/>
  <c r="G2287" i="5"/>
  <c r="X2287" i="5"/>
  <c r="J2288" i="5"/>
  <c r="I2288" i="5"/>
  <c r="H2288" i="5"/>
  <c r="G2288" i="5"/>
  <c r="F2288" i="5"/>
  <c r="R2288" i="5"/>
  <c r="X2288" i="5"/>
  <c r="J2289" i="5"/>
  <c r="R2289" i="5"/>
  <c r="G2289" i="5"/>
  <c r="F2289" i="5"/>
  <c r="I2289" i="5"/>
  <c r="H2289" i="5"/>
  <c r="X2289" i="5"/>
  <c r="F2290" i="5"/>
  <c r="H2290" i="5"/>
  <c r="I2290" i="5"/>
  <c r="G2290" i="5"/>
  <c r="J2290" i="5"/>
  <c r="R2290" i="5"/>
  <c r="X2290" i="5"/>
  <c r="J2291" i="5"/>
  <c r="F2291" i="5"/>
  <c r="G2291" i="5"/>
  <c r="I2291" i="5"/>
  <c r="R2291" i="5"/>
  <c r="H2291" i="5"/>
  <c r="X2291" i="5"/>
  <c r="F2292" i="5"/>
  <c r="J2292" i="5"/>
  <c r="H2292" i="5"/>
  <c r="R2292" i="5"/>
  <c r="G2292" i="5"/>
  <c r="I2292" i="5"/>
  <c r="X2292" i="5"/>
  <c r="J2293" i="5"/>
  <c r="H2293" i="5"/>
  <c r="I2293" i="5"/>
  <c r="F2293" i="5"/>
  <c r="G2293" i="5"/>
  <c r="R2293" i="5"/>
  <c r="X2293" i="5"/>
  <c r="F2295" i="5"/>
  <c r="H2295" i="5"/>
  <c r="G2295" i="5"/>
  <c r="J2295" i="5"/>
  <c r="R2295" i="5"/>
  <c r="I2295" i="5"/>
  <c r="X2295" i="5"/>
  <c r="G2296" i="5"/>
  <c r="F2296" i="5"/>
  <c r="J2296" i="5"/>
  <c r="H2296" i="5"/>
  <c r="R2296" i="5"/>
  <c r="I2296" i="5"/>
  <c r="X2296" i="5"/>
  <c r="I2297" i="5"/>
  <c r="J2297" i="5"/>
  <c r="G2297" i="5"/>
  <c r="H2297" i="5"/>
  <c r="F2297" i="5"/>
  <c r="R2297" i="5"/>
  <c r="X2297" i="5"/>
  <c r="F2298" i="5"/>
  <c r="H2298" i="5"/>
  <c r="G2298" i="5"/>
  <c r="J2298" i="5"/>
  <c r="I2298" i="5"/>
  <c r="R2298" i="5"/>
  <c r="X2298" i="5"/>
  <c r="F2301" i="5"/>
  <c r="R2301" i="5"/>
  <c r="G2301" i="5"/>
  <c r="I2301" i="5"/>
  <c r="H2301" i="5"/>
  <c r="J2301" i="5"/>
  <c r="X2301" i="5"/>
  <c r="R2302" i="5"/>
  <c r="I2302" i="5"/>
  <c r="H2302" i="5"/>
  <c r="F2302" i="5"/>
  <c r="J2302" i="5"/>
  <c r="G2302" i="5"/>
  <c r="X2302" i="5"/>
  <c r="G2305" i="5"/>
  <c r="J2305" i="5"/>
  <c r="I2305" i="5"/>
  <c r="R2305" i="5"/>
  <c r="H2305" i="5"/>
  <c r="F2305" i="5"/>
  <c r="X2305" i="5"/>
  <c r="J2306" i="5"/>
  <c r="I2306" i="5"/>
  <c r="R2306" i="5"/>
  <c r="F2306" i="5"/>
  <c r="H2306" i="5"/>
  <c r="G2306" i="5"/>
  <c r="X2306" i="5"/>
  <c r="G2307" i="5"/>
  <c r="J2307" i="5"/>
  <c r="R2307" i="5"/>
  <c r="I2307" i="5"/>
  <c r="H2307" i="5"/>
  <c r="F2307" i="5"/>
  <c r="X2307" i="5"/>
  <c r="G2308" i="5"/>
  <c r="I2308" i="5"/>
  <c r="F2308" i="5"/>
  <c r="H2308" i="5"/>
  <c r="R2308" i="5"/>
  <c r="J2308" i="5"/>
  <c r="X2308" i="5"/>
  <c r="J2309" i="5"/>
  <c r="I2309" i="5"/>
  <c r="F2309" i="5"/>
  <c r="G2309" i="5"/>
  <c r="R2309" i="5"/>
  <c r="H2309" i="5"/>
  <c r="X2309" i="5"/>
  <c r="G2310" i="5"/>
  <c r="J2310" i="5"/>
  <c r="R2310" i="5"/>
  <c r="F2310" i="5"/>
  <c r="H2310" i="5"/>
  <c r="I2310" i="5"/>
  <c r="X2310" i="5"/>
  <c r="F2311" i="5"/>
  <c r="J2311" i="5"/>
  <c r="I2311" i="5"/>
  <c r="H2311" i="5"/>
  <c r="G2311" i="5"/>
  <c r="R2311" i="5"/>
  <c r="X2311" i="5"/>
  <c r="F2312" i="5"/>
  <c r="I2312" i="5"/>
  <c r="J2312" i="5"/>
  <c r="R2312" i="5"/>
  <c r="H2312" i="5"/>
  <c r="G2312" i="5"/>
  <c r="X2312" i="5"/>
  <c r="R2313" i="5"/>
  <c r="I2313" i="5"/>
  <c r="J2313" i="5"/>
  <c r="F2313" i="5"/>
  <c r="H2313" i="5"/>
  <c r="G2313" i="5"/>
  <c r="X2313" i="5"/>
  <c r="F2314" i="5"/>
  <c r="H2314" i="5"/>
  <c r="R2314" i="5"/>
  <c r="J2314" i="5"/>
  <c r="I2314" i="5"/>
  <c r="G2314" i="5"/>
  <c r="X2314" i="5"/>
  <c r="R2318" i="5"/>
  <c r="H2318" i="5"/>
  <c r="F2318" i="5"/>
  <c r="J2318" i="5"/>
  <c r="I2318" i="5"/>
  <c r="X2318" i="5"/>
  <c r="R2320" i="5"/>
  <c r="H2320" i="5"/>
  <c r="I2320" i="5"/>
  <c r="F2320" i="5"/>
  <c r="G2320" i="5"/>
  <c r="J2320" i="5"/>
  <c r="X2320" i="5"/>
  <c r="F2324" i="5"/>
  <c r="G2324" i="5"/>
  <c r="R2324" i="5"/>
  <c r="H2324" i="5"/>
  <c r="J2324" i="5"/>
  <c r="I2324" i="5"/>
  <c r="X2324" i="5"/>
  <c r="H2325" i="5"/>
  <c r="F2325" i="5"/>
  <c r="G2325" i="5"/>
  <c r="R2325" i="5"/>
  <c r="J2325" i="5"/>
  <c r="I2325" i="5"/>
  <c r="X2325" i="5"/>
  <c r="J2326" i="5"/>
  <c r="H2326" i="5"/>
  <c r="R2326" i="5"/>
  <c r="F2326" i="5"/>
  <c r="I2326" i="5"/>
  <c r="G2326" i="5"/>
  <c r="X2326" i="5"/>
  <c r="G2327" i="5"/>
  <c r="J2327" i="5"/>
  <c r="R2327" i="5"/>
  <c r="H2327" i="5"/>
  <c r="I2327" i="5"/>
  <c r="F2327" i="5"/>
  <c r="X2327" i="5"/>
  <c r="I2328" i="5"/>
  <c r="H2328" i="5"/>
  <c r="G2328" i="5"/>
  <c r="F2328" i="5"/>
  <c r="R2328" i="5"/>
  <c r="J2328" i="5"/>
  <c r="X2328" i="5"/>
  <c r="R2329" i="5"/>
  <c r="J2329" i="5"/>
  <c r="I2329" i="5"/>
  <c r="G2329" i="5"/>
  <c r="H2329" i="5"/>
  <c r="F2329" i="5"/>
  <c r="X2329" i="5"/>
  <c r="G2330" i="5"/>
  <c r="I2330" i="5"/>
  <c r="F2330" i="5"/>
  <c r="H2330" i="5"/>
  <c r="R2330" i="5"/>
  <c r="J2330" i="5"/>
  <c r="X2330" i="5"/>
  <c r="G2331" i="5"/>
  <c r="F2331" i="5"/>
  <c r="J2331" i="5"/>
  <c r="H2331" i="5"/>
  <c r="I2331" i="5"/>
  <c r="R2331" i="5"/>
  <c r="X2331" i="5"/>
  <c r="F2332" i="5"/>
  <c r="I2332" i="5"/>
  <c r="J2332" i="5"/>
  <c r="H2332" i="5"/>
  <c r="G2332" i="5"/>
  <c r="R2332" i="5"/>
  <c r="X2332" i="5"/>
  <c r="G2333" i="5"/>
  <c r="J2333" i="5"/>
  <c r="H2333" i="5"/>
  <c r="F2333" i="5"/>
  <c r="I2333" i="5"/>
  <c r="R2333" i="5"/>
  <c r="X2333" i="5"/>
  <c r="H2334" i="5"/>
  <c r="F2334" i="5"/>
  <c r="R2334" i="5"/>
  <c r="I2334" i="5"/>
  <c r="G2334" i="5"/>
  <c r="J2334" i="5"/>
  <c r="X2334" i="5"/>
  <c r="F2335" i="5"/>
  <c r="I2335" i="5"/>
  <c r="R2335" i="5"/>
  <c r="H2335" i="5"/>
  <c r="G2335" i="5"/>
  <c r="J2335" i="5"/>
  <c r="X2335" i="5"/>
  <c r="J2336" i="5"/>
  <c r="R2336" i="5"/>
  <c r="H2336" i="5"/>
  <c r="F2336" i="5"/>
  <c r="G2336" i="5"/>
  <c r="I2336" i="5"/>
  <c r="X2336" i="5"/>
  <c r="I2337" i="5"/>
  <c r="F2337" i="5"/>
  <c r="H2337" i="5"/>
  <c r="J2337" i="5"/>
  <c r="R2337" i="5"/>
  <c r="G2337" i="5"/>
  <c r="X2337" i="5"/>
  <c r="J2338" i="5"/>
  <c r="I2338" i="5"/>
  <c r="G2338" i="5"/>
  <c r="F2338" i="5"/>
  <c r="H2338" i="5"/>
  <c r="R2338" i="5"/>
  <c r="X2338" i="5"/>
  <c r="H2339" i="5"/>
  <c r="J2339" i="5"/>
  <c r="F2339" i="5"/>
  <c r="G2339" i="5"/>
  <c r="R2339" i="5"/>
  <c r="I2339" i="5"/>
  <c r="X2339" i="5"/>
  <c r="F2340" i="5"/>
  <c r="H2340" i="5"/>
  <c r="G2340" i="5"/>
  <c r="J2340" i="5"/>
  <c r="R2340" i="5"/>
  <c r="I2340" i="5"/>
  <c r="X2340" i="5"/>
  <c r="H2341" i="5"/>
  <c r="G2341" i="5"/>
  <c r="F2341" i="5"/>
  <c r="I2341" i="5"/>
  <c r="J2341" i="5"/>
  <c r="R2341" i="5"/>
  <c r="X2341" i="5"/>
  <c r="H2342" i="5"/>
  <c r="J2342" i="5"/>
  <c r="G2342" i="5"/>
  <c r="I2342" i="5"/>
  <c r="R2342" i="5"/>
  <c r="F2342" i="5"/>
  <c r="X2342" i="5"/>
  <c r="J2343" i="5"/>
  <c r="H2343" i="5"/>
  <c r="G2343" i="5"/>
  <c r="F2343" i="5"/>
  <c r="R2343" i="5"/>
  <c r="I2343" i="5"/>
  <c r="X2343" i="5"/>
  <c r="R2344" i="5"/>
  <c r="F2344" i="5"/>
  <c r="G2344" i="5"/>
  <c r="H2344" i="5"/>
  <c r="J2344" i="5"/>
  <c r="I2344" i="5"/>
  <c r="X2344" i="5"/>
  <c r="R2345" i="5"/>
  <c r="I2345" i="5"/>
  <c r="J2345" i="5"/>
  <c r="G2345" i="5"/>
  <c r="F2345" i="5"/>
  <c r="H2345" i="5"/>
  <c r="X2345" i="5"/>
  <c r="F2346" i="5"/>
  <c r="R2346" i="5"/>
  <c r="J2346" i="5"/>
  <c r="H2346" i="5"/>
  <c r="G2346" i="5"/>
  <c r="I2346" i="5"/>
  <c r="X2346" i="5"/>
  <c r="G2347" i="5"/>
  <c r="R2347" i="5"/>
  <c r="F2347" i="5"/>
  <c r="J2347" i="5"/>
  <c r="H2347" i="5"/>
  <c r="I2347" i="5"/>
  <c r="X2347" i="5"/>
  <c r="J2348" i="5"/>
  <c r="I2348" i="5"/>
  <c r="H2348" i="5"/>
  <c r="R2348" i="5"/>
  <c r="F2348" i="5"/>
  <c r="G2348" i="5"/>
  <c r="X2348" i="5"/>
  <c r="R2349" i="5"/>
  <c r="H2349" i="5"/>
  <c r="I2349" i="5"/>
  <c r="F2349" i="5"/>
  <c r="J2349" i="5"/>
  <c r="G2349" i="5"/>
  <c r="X2349" i="5"/>
  <c r="R2350" i="5"/>
  <c r="J2350" i="5"/>
  <c r="F2350" i="5"/>
  <c r="I2350" i="5"/>
  <c r="H2350" i="5"/>
  <c r="X2350" i="5"/>
  <c r="F2351" i="5"/>
  <c r="H2351" i="5"/>
  <c r="G2351" i="5"/>
  <c r="J2351" i="5"/>
  <c r="I2351" i="5"/>
  <c r="R2351" i="5"/>
  <c r="X2351" i="5"/>
  <c r="H2352" i="5"/>
  <c r="F2352" i="5"/>
  <c r="J2352" i="5"/>
  <c r="G2352" i="5"/>
  <c r="R2352" i="5"/>
  <c r="I2352" i="5"/>
  <c r="X2352" i="5"/>
  <c r="R2353" i="5"/>
  <c r="I2353" i="5"/>
  <c r="H2353" i="5"/>
  <c r="G2353" i="5"/>
  <c r="F2353" i="5"/>
  <c r="J2353" i="5"/>
  <c r="X2353" i="5"/>
  <c r="R2354" i="5"/>
  <c r="G2354" i="5"/>
  <c r="F2354" i="5"/>
  <c r="H2354" i="5"/>
  <c r="J2354" i="5"/>
  <c r="I2354" i="5"/>
  <c r="X2354" i="5"/>
  <c r="F2355" i="5"/>
  <c r="H2355" i="5"/>
  <c r="G2355" i="5"/>
  <c r="I2355" i="5"/>
  <c r="R2355" i="5"/>
  <c r="J2355" i="5"/>
  <c r="X2355" i="5"/>
  <c r="R2356" i="5"/>
  <c r="H2356" i="5"/>
  <c r="F2356" i="5"/>
  <c r="I2356" i="5"/>
  <c r="G2356" i="5"/>
  <c r="J2356" i="5"/>
  <c r="X2356" i="5"/>
  <c r="G2357" i="5"/>
  <c r="I2357" i="5"/>
  <c r="H2357" i="5"/>
  <c r="R2357" i="5"/>
  <c r="F2357" i="5"/>
  <c r="J2357" i="5"/>
  <c r="X2357" i="5"/>
  <c r="R2358" i="5"/>
  <c r="J2358" i="5"/>
  <c r="H2358" i="5"/>
  <c r="I2358" i="5"/>
  <c r="F2358" i="5"/>
  <c r="X2358" i="5"/>
  <c r="G2359" i="5"/>
  <c r="I2359" i="5"/>
  <c r="F2359" i="5"/>
  <c r="H2359" i="5"/>
  <c r="R2359" i="5"/>
  <c r="J2359" i="5"/>
  <c r="X2359" i="5"/>
  <c r="F2360" i="5"/>
  <c r="I2360" i="5"/>
  <c r="J2360" i="5"/>
  <c r="H2360" i="5"/>
  <c r="R2360" i="5"/>
  <c r="G2360" i="5"/>
  <c r="X2360" i="5"/>
  <c r="R2361" i="5"/>
  <c r="F2361" i="5"/>
  <c r="I2361" i="5"/>
  <c r="J2361" i="5"/>
  <c r="G2361" i="5"/>
  <c r="H2361" i="5"/>
  <c r="X2361" i="5"/>
  <c r="H2362" i="5"/>
  <c r="G2362" i="5"/>
  <c r="R2362" i="5"/>
  <c r="F2362" i="5"/>
  <c r="I2362" i="5"/>
  <c r="J2362" i="5"/>
  <c r="X2362" i="5"/>
  <c r="G2363" i="5"/>
  <c r="R2363" i="5"/>
  <c r="F2363" i="5"/>
  <c r="H2363" i="5"/>
  <c r="J2363" i="5"/>
  <c r="I2363" i="5"/>
  <c r="X2363" i="5"/>
  <c r="J2364" i="5"/>
  <c r="R2364" i="5"/>
  <c r="I2364" i="5"/>
  <c r="F2364" i="5"/>
  <c r="G2364" i="5"/>
  <c r="H2364" i="5"/>
  <c r="X2364" i="5"/>
  <c r="G2365" i="5"/>
  <c r="R2365" i="5"/>
  <c r="H2365" i="5"/>
  <c r="I2365" i="5"/>
  <c r="J2365" i="5"/>
  <c r="F2365" i="5"/>
  <c r="X2365" i="5"/>
  <c r="R2366" i="5"/>
  <c r="F2366" i="5"/>
  <c r="I2366" i="5"/>
  <c r="J2366" i="5"/>
  <c r="G2366" i="5"/>
  <c r="H2366" i="5"/>
  <c r="X2366" i="5"/>
  <c r="F2367" i="5"/>
  <c r="G2367" i="5"/>
  <c r="J2367" i="5"/>
  <c r="R2367" i="5"/>
  <c r="I2367" i="5"/>
  <c r="H2367" i="5"/>
  <c r="X2367" i="5"/>
  <c r="F2368" i="5"/>
  <c r="H2368" i="5"/>
  <c r="J2368" i="5"/>
  <c r="G2368" i="5"/>
  <c r="I2368" i="5"/>
  <c r="R2368" i="5"/>
  <c r="X2368" i="5"/>
  <c r="R2369" i="5"/>
  <c r="J2369" i="5"/>
  <c r="G2369" i="5"/>
  <c r="H2369" i="5"/>
  <c r="F2369" i="5"/>
  <c r="I2369" i="5"/>
  <c r="X2369" i="5"/>
  <c r="H2370" i="5"/>
  <c r="J2370" i="5"/>
  <c r="G2370" i="5"/>
  <c r="R2370" i="5"/>
  <c r="F2370" i="5"/>
  <c r="I2370" i="5"/>
  <c r="X2370" i="5"/>
  <c r="G2371" i="5"/>
  <c r="I2371" i="5"/>
  <c r="J2371" i="5"/>
  <c r="F2371" i="5"/>
  <c r="H2371" i="5"/>
  <c r="R2371" i="5"/>
  <c r="X2371" i="5"/>
  <c r="G2372" i="5"/>
  <c r="I2372" i="5"/>
  <c r="J2372" i="5"/>
  <c r="R2372" i="5"/>
  <c r="F2372" i="5"/>
  <c r="H2372" i="5"/>
  <c r="X2372" i="5"/>
  <c r="I2373" i="5"/>
  <c r="G2373" i="5"/>
  <c r="R2373" i="5"/>
  <c r="J2373" i="5"/>
  <c r="F2373" i="5"/>
  <c r="H2373" i="5"/>
  <c r="X2373" i="5"/>
  <c r="G2374" i="5"/>
  <c r="H2374" i="5"/>
  <c r="R2374" i="5"/>
  <c r="J2374" i="5"/>
  <c r="F2374" i="5"/>
  <c r="I2374" i="5"/>
  <c r="X2374" i="5"/>
  <c r="R2375" i="5"/>
  <c r="F2375" i="5"/>
  <c r="J2375" i="5"/>
  <c r="H2375" i="5"/>
  <c r="G2375" i="5"/>
  <c r="I2375" i="5"/>
  <c r="X2375" i="5"/>
  <c r="R2376" i="5"/>
  <c r="F2376" i="5"/>
  <c r="H2376" i="5"/>
  <c r="I2376" i="5"/>
  <c r="G2376" i="5"/>
  <c r="J2376" i="5"/>
  <c r="X2376" i="5"/>
  <c r="G2377" i="5"/>
  <c r="J2377" i="5"/>
  <c r="I2377" i="5"/>
  <c r="H2377" i="5"/>
  <c r="F2377" i="5"/>
  <c r="R2377" i="5"/>
  <c r="X2377" i="5"/>
  <c r="H2378" i="5"/>
  <c r="I2378" i="5"/>
  <c r="F2378" i="5"/>
  <c r="R2378" i="5"/>
  <c r="G2378" i="5"/>
  <c r="J2378" i="5"/>
  <c r="X2378" i="5"/>
  <c r="J2379" i="5"/>
  <c r="F2379" i="5"/>
  <c r="G2379" i="5"/>
  <c r="R2379" i="5"/>
  <c r="I2379" i="5"/>
  <c r="H2379" i="5"/>
  <c r="X2379" i="5"/>
  <c r="F2380" i="5"/>
  <c r="G2380" i="5"/>
  <c r="R2380" i="5"/>
  <c r="H2380" i="5"/>
  <c r="I2380" i="5"/>
  <c r="J2380" i="5"/>
  <c r="X2380" i="5"/>
  <c r="R2381" i="5"/>
  <c r="F2381" i="5"/>
  <c r="J2381" i="5"/>
  <c r="G2381" i="5"/>
  <c r="H2381" i="5"/>
  <c r="I2381" i="5"/>
  <c r="X2381" i="5"/>
  <c r="I2382" i="5"/>
  <c r="H2382" i="5"/>
  <c r="J2382" i="5"/>
  <c r="F2382" i="5"/>
  <c r="R2382" i="5"/>
  <c r="X2382" i="5"/>
  <c r="J2383" i="5"/>
  <c r="F2383" i="5"/>
  <c r="I2383" i="5"/>
  <c r="G2383" i="5"/>
  <c r="R2383" i="5"/>
  <c r="H2383" i="5"/>
  <c r="X2383" i="5"/>
  <c r="J2384" i="5"/>
  <c r="G2384" i="5"/>
  <c r="I2384" i="5"/>
  <c r="R2384" i="5"/>
  <c r="F2384" i="5"/>
  <c r="H2384" i="5"/>
  <c r="X2384" i="5"/>
  <c r="J2385" i="5"/>
  <c r="R2385" i="5"/>
  <c r="I2385" i="5"/>
  <c r="H2385" i="5"/>
  <c r="G2385" i="5"/>
  <c r="F2385" i="5"/>
  <c r="X2385" i="5"/>
  <c r="J2386" i="5"/>
  <c r="R2386" i="5"/>
  <c r="I2386" i="5"/>
  <c r="G2386" i="5"/>
  <c r="H2386" i="5"/>
  <c r="F2386" i="5"/>
  <c r="X2386" i="5"/>
  <c r="R2387" i="5"/>
  <c r="G2387" i="5"/>
  <c r="F2387" i="5"/>
  <c r="H2387" i="5"/>
  <c r="J2387" i="5"/>
  <c r="I2387" i="5"/>
  <c r="X2387" i="5"/>
  <c r="G2388" i="5"/>
  <c r="I2388" i="5"/>
  <c r="H2388" i="5"/>
  <c r="F2388" i="5"/>
  <c r="R2388" i="5"/>
  <c r="J2388" i="5"/>
  <c r="X2388" i="5"/>
  <c r="R2389" i="5"/>
  <c r="J2389" i="5"/>
  <c r="G2389" i="5"/>
  <c r="H2389" i="5"/>
  <c r="F2389" i="5"/>
  <c r="I2389" i="5"/>
  <c r="X2389" i="5"/>
  <c r="G2390" i="5"/>
  <c r="R2390" i="5"/>
  <c r="F2390" i="5"/>
  <c r="J2390" i="5"/>
  <c r="I2390" i="5"/>
  <c r="H2390" i="5"/>
  <c r="X2390" i="5"/>
  <c r="F2391" i="5"/>
  <c r="H2391" i="5"/>
  <c r="R2391" i="5"/>
  <c r="I2391" i="5"/>
  <c r="G2391" i="5"/>
  <c r="J2391" i="5"/>
  <c r="X2391" i="5"/>
  <c r="F2392" i="5"/>
  <c r="I2392" i="5"/>
  <c r="H2392" i="5"/>
  <c r="J2392" i="5"/>
  <c r="R2392" i="5"/>
  <c r="G2392" i="5"/>
  <c r="X2392" i="5"/>
  <c r="H2393" i="5"/>
  <c r="I2393" i="5"/>
  <c r="R2393" i="5"/>
  <c r="J2393" i="5"/>
  <c r="F2393" i="5"/>
  <c r="X2393" i="5"/>
  <c r="J2394" i="5"/>
  <c r="I2394" i="5"/>
  <c r="R2394" i="5"/>
  <c r="H2394" i="5"/>
  <c r="F2394" i="5"/>
  <c r="G2394" i="5"/>
  <c r="X2394" i="5"/>
  <c r="R2395" i="5"/>
  <c r="G2395" i="5"/>
  <c r="J2395" i="5"/>
  <c r="F2395" i="5"/>
  <c r="I2395" i="5"/>
  <c r="H2395" i="5"/>
  <c r="X2395" i="5"/>
  <c r="G2396" i="5"/>
  <c r="H2396" i="5"/>
  <c r="J2396" i="5"/>
  <c r="R2396" i="5"/>
  <c r="F2396" i="5"/>
  <c r="I2396" i="5"/>
  <c r="X2396" i="5"/>
  <c r="R2397" i="5"/>
  <c r="I2397" i="5"/>
  <c r="H2397" i="5"/>
  <c r="J2397" i="5"/>
  <c r="G2397" i="5"/>
  <c r="F2397" i="5"/>
  <c r="X2397" i="5"/>
  <c r="R2398" i="5"/>
  <c r="G2398" i="5"/>
  <c r="I2398" i="5"/>
  <c r="J2398" i="5"/>
  <c r="H2398" i="5"/>
  <c r="F2398" i="5"/>
  <c r="X2398" i="5"/>
  <c r="R2399" i="5"/>
  <c r="G2399" i="5"/>
  <c r="J2399" i="5"/>
  <c r="I2399" i="5"/>
  <c r="H2399" i="5"/>
  <c r="F2399" i="5"/>
  <c r="X2399" i="5"/>
  <c r="I2400" i="5"/>
  <c r="F2400" i="5"/>
  <c r="G2400" i="5"/>
  <c r="R2400" i="5"/>
  <c r="J2400" i="5"/>
  <c r="H2400" i="5"/>
  <c r="X2400" i="5"/>
  <c r="G2401" i="5"/>
  <c r="H2401" i="5"/>
  <c r="R2401" i="5"/>
  <c r="F2401" i="5"/>
  <c r="I2401" i="5"/>
  <c r="J2401" i="5"/>
  <c r="X2401" i="5"/>
  <c r="I2402" i="5"/>
  <c r="G2402" i="5"/>
  <c r="R2402" i="5"/>
  <c r="F2402" i="5"/>
  <c r="J2402" i="5"/>
  <c r="H2402" i="5"/>
  <c r="X2402" i="5"/>
  <c r="F2403" i="5"/>
  <c r="H2403" i="5"/>
  <c r="R2403" i="5"/>
  <c r="G2403" i="5"/>
  <c r="J2403" i="5"/>
  <c r="I2403" i="5"/>
  <c r="X2403" i="5"/>
  <c r="F2404" i="5"/>
  <c r="H2404" i="5"/>
  <c r="I2404" i="5"/>
  <c r="G2404" i="5"/>
  <c r="R2404" i="5"/>
  <c r="J2404" i="5"/>
  <c r="X2404" i="5"/>
  <c r="F2405" i="5"/>
  <c r="G2405" i="5"/>
  <c r="I2405" i="5"/>
  <c r="J2405" i="5"/>
  <c r="H2405" i="5"/>
  <c r="R2405" i="5"/>
  <c r="X2405" i="5"/>
  <c r="R2406" i="5"/>
  <c r="H2406" i="5"/>
  <c r="I2406" i="5"/>
  <c r="G2406" i="5"/>
  <c r="F2406" i="5"/>
  <c r="J2406" i="5"/>
  <c r="X2406" i="5"/>
  <c r="I2407" i="5"/>
  <c r="J2407" i="5"/>
  <c r="R2407" i="5"/>
  <c r="F2407" i="5"/>
  <c r="G2407" i="5"/>
  <c r="H2407" i="5"/>
  <c r="X2407" i="5"/>
  <c r="F2408" i="5"/>
  <c r="I2408" i="5"/>
  <c r="R2408" i="5"/>
  <c r="H2408" i="5"/>
  <c r="G2408" i="5"/>
  <c r="J2408" i="5"/>
  <c r="X2408" i="5"/>
  <c r="I2409" i="5"/>
  <c r="J2409" i="5"/>
  <c r="R2409" i="5"/>
  <c r="F2409" i="5"/>
  <c r="H2409" i="5"/>
  <c r="G2409" i="5"/>
  <c r="X2409" i="5"/>
  <c r="R2410" i="5"/>
  <c r="F2410" i="5"/>
  <c r="G2410" i="5"/>
  <c r="I2410" i="5"/>
  <c r="H2410" i="5"/>
  <c r="J2410" i="5"/>
  <c r="X2410" i="5"/>
  <c r="J2411" i="5"/>
  <c r="R2411" i="5"/>
  <c r="H2411" i="5"/>
  <c r="I2411" i="5"/>
  <c r="F2411" i="5"/>
  <c r="G2411" i="5"/>
  <c r="X2411" i="5"/>
  <c r="F2412" i="5"/>
  <c r="R2412" i="5"/>
  <c r="I2412" i="5"/>
  <c r="G2412" i="5"/>
  <c r="H2412" i="5"/>
  <c r="J2412" i="5"/>
  <c r="X2412" i="5"/>
  <c r="H2413" i="5"/>
  <c r="I2413" i="5"/>
  <c r="G2413" i="5"/>
  <c r="F2413" i="5"/>
  <c r="J2413" i="5"/>
  <c r="R2413" i="5"/>
  <c r="X2413" i="5"/>
  <c r="G2414" i="5"/>
  <c r="F2414" i="5"/>
  <c r="H2414" i="5"/>
  <c r="R2414" i="5"/>
  <c r="J2414" i="5"/>
  <c r="I2414" i="5"/>
  <c r="X2414" i="5"/>
  <c r="H2415" i="5"/>
  <c r="I2415" i="5"/>
  <c r="J2415" i="5"/>
  <c r="R2415" i="5"/>
  <c r="G2415" i="5"/>
  <c r="F2415" i="5"/>
  <c r="X2415" i="5"/>
  <c r="I2416" i="5"/>
  <c r="R2416" i="5"/>
  <c r="J2416" i="5"/>
  <c r="H2416" i="5"/>
  <c r="G2416" i="5"/>
  <c r="F2416" i="5"/>
  <c r="X2416" i="5"/>
  <c r="G2417" i="5"/>
  <c r="F2417" i="5"/>
  <c r="J2417" i="5"/>
  <c r="H2417" i="5"/>
  <c r="I2417" i="5"/>
  <c r="R2417" i="5"/>
  <c r="X2417" i="5"/>
  <c r="H2418" i="5"/>
  <c r="R2418" i="5"/>
  <c r="I2418" i="5"/>
  <c r="F2418" i="5"/>
  <c r="J2418" i="5"/>
  <c r="G2418" i="5"/>
  <c r="X2418" i="5"/>
  <c r="I2419" i="5"/>
  <c r="G2419" i="5"/>
  <c r="R2419" i="5"/>
  <c r="J2419" i="5"/>
  <c r="H2419" i="5"/>
  <c r="F2419" i="5"/>
  <c r="X2419" i="5"/>
  <c r="F2420" i="5"/>
  <c r="R2420" i="5"/>
  <c r="H2420" i="5"/>
  <c r="I2420" i="5"/>
  <c r="G2420" i="5"/>
  <c r="J2420" i="5"/>
  <c r="X2420" i="5"/>
  <c r="I2421" i="5"/>
  <c r="F2421" i="5"/>
  <c r="J2421" i="5"/>
  <c r="H2421" i="5"/>
  <c r="R2421" i="5"/>
  <c r="G2421" i="5"/>
  <c r="X2421" i="5"/>
  <c r="R2422" i="5"/>
  <c r="F2422" i="5"/>
  <c r="H2422" i="5"/>
  <c r="J2422" i="5"/>
  <c r="G2422" i="5"/>
  <c r="I2422" i="5"/>
  <c r="X2422" i="5"/>
  <c r="H2423" i="5"/>
  <c r="F2423" i="5"/>
  <c r="G2423" i="5"/>
  <c r="R2423" i="5"/>
  <c r="J2423" i="5"/>
  <c r="I2423" i="5"/>
  <c r="X2423" i="5"/>
  <c r="G2424" i="5"/>
  <c r="R2424" i="5"/>
  <c r="I2424" i="5"/>
  <c r="H2424" i="5"/>
  <c r="F2424" i="5"/>
  <c r="J2424" i="5"/>
  <c r="X2424" i="5"/>
  <c r="F2425" i="5"/>
  <c r="H2425" i="5"/>
  <c r="R2425" i="5"/>
  <c r="J2425" i="5"/>
  <c r="I2425" i="5"/>
  <c r="G2425" i="5"/>
  <c r="X2425" i="5"/>
  <c r="I2426" i="5"/>
  <c r="F2426" i="5"/>
  <c r="J2426" i="5"/>
  <c r="G2426" i="5"/>
  <c r="R2426" i="5"/>
  <c r="H2426" i="5"/>
  <c r="X2426" i="5"/>
  <c r="H2427" i="5"/>
  <c r="F2427" i="5"/>
  <c r="J2427" i="5"/>
  <c r="R2427" i="5"/>
  <c r="I2427" i="5"/>
  <c r="G2427" i="5"/>
  <c r="X2427" i="5"/>
  <c r="J2428" i="5"/>
  <c r="R2428" i="5"/>
  <c r="I2428" i="5"/>
  <c r="G2428" i="5"/>
  <c r="H2428" i="5"/>
  <c r="F2428" i="5"/>
  <c r="X2428" i="5"/>
  <c r="H2429" i="5"/>
  <c r="J2429" i="5"/>
  <c r="F2429" i="5"/>
  <c r="R2429" i="5"/>
  <c r="I2429" i="5"/>
  <c r="G2429" i="5"/>
  <c r="X2429" i="5"/>
  <c r="J2430" i="5"/>
  <c r="H2430" i="5"/>
  <c r="G2430" i="5"/>
  <c r="I2430" i="5"/>
  <c r="R2430" i="5"/>
  <c r="F2430" i="5"/>
  <c r="X2430" i="5"/>
  <c r="J2431" i="5"/>
  <c r="F2431" i="5"/>
  <c r="G2431" i="5"/>
  <c r="R2431" i="5"/>
  <c r="H2431" i="5"/>
  <c r="I2431" i="5"/>
  <c r="X2431" i="5"/>
  <c r="H2432" i="5"/>
  <c r="I2432" i="5"/>
  <c r="G2432" i="5"/>
  <c r="F2432" i="5"/>
  <c r="J2432" i="5"/>
  <c r="R2432" i="5"/>
  <c r="X2432" i="5"/>
  <c r="I2433" i="5"/>
  <c r="H2433" i="5"/>
  <c r="R2433" i="5"/>
  <c r="J2433" i="5"/>
  <c r="G2433" i="5"/>
  <c r="F2433" i="5"/>
  <c r="X2433" i="5"/>
  <c r="J2434" i="5"/>
  <c r="F2434" i="5"/>
  <c r="G2434" i="5"/>
  <c r="R2434" i="5"/>
  <c r="I2434" i="5"/>
  <c r="H2434" i="5"/>
  <c r="X2434" i="5"/>
  <c r="G2435" i="5"/>
  <c r="J2435" i="5"/>
  <c r="F2435" i="5"/>
  <c r="I2435" i="5"/>
  <c r="H2435" i="5"/>
  <c r="R2435" i="5"/>
  <c r="X2435" i="5"/>
  <c r="F2436" i="5"/>
  <c r="H2436" i="5"/>
  <c r="J2436" i="5"/>
  <c r="G2436" i="5"/>
  <c r="R2436" i="5"/>
  <c r="I2436" i="5"/>
  <c r="X2436" i="5"/>
  <c r="R2437" i="5"/>
  <c r="F2437" i="5"/>
  <c r="G2437" i="5"/>
  <c r="I2437" i="5"/>
  <c r="J2437" i="5"/>
  <c r="H2437" i="5"/>
  <c r="X2437" i="5"/>
  <c r="R2438" i="5"/>
  <c r="I2438" i="5"/>
  <c r="H2438" i="5"/>
  <c r="G2438" i="5"/>
  <c r="J2438" i="5"/>
  <c r="F2438" i="5"/>
  <c r="X2438" i="5"/>
  <c r="J2439" i="5"/>
  <c r="H2439" i="5"/>
  <c r="R2439" i="5"/>
  <c r="G2439" i="5"/>
  <c r="F2439" i="5"/>
  <c r="I2439" i="5"/>
  <c r="X2439" i="5"/>
  <c r="F2440" i="5"/>
  <c r="H2440" i="5"/>
  <c r="R2440" i="5"/>
  <c r="J2440" i="5"/>
  <c r="G2440" i="5"/>
  <c r="I2440" i="5"/>
  <c r="X2440" i="5"/>
  <c r="F2441" i="5"/>
  <c r="R2441" i="5"/>
  <c r="H2441" i="5"/>
  <c r="J2441" i="5"/>
  <c r="G2441" i="5"/>
  <c r="I2441" i="5"/>
  <c r="X2441" i="5"/>
  <c r="G2442" i="5"/>
  <c r="R2442" i="5"/>
  <c r="J2442" i="5"/>
  <c r="F2442" i="5"/>
  <c r="H2442" i="5"/>
  <c r="I2442" i="5"/>
  <c r="X2442" i="5"/>
  <c r="G2443" i="5"/>
  <c r="J2443" i="5"/>
  <c r="H2443" i="5"/>
  <c r="F2443" i="5"/>
  <c r="I2443" i="5"/>
  <c r="R2443" i="5"/>
  <c r="X2443" i="5"/>
  <c r="G2444" i="5"/>
  <c r="F2444" i="5"/>
  <c r="H2444" i="5"/>
  <c r="R2444" i="5"/>
  <c r="I2444" i="5"/>
  <c r="J2444" i="5"/>
  <c r="X2444" i="5"/>
  <c r="G2445" i="5"/>
  <c r="I2445" i="5"/>
  <c r="F2445" i="5"/>
  <c r="H2445" i="5"/>
  <c r="J2445" i="5"/>
  <c r="R2445" i="5"/>
  <c r="X2445" i="5"/>
  <c r="R2446" i="5"/>
  <c r="H2446" i="5"/>
  <c r="J2446" i="5"/>
  <c r="I2446" i="5"/>
  <c r="F2446" i="5"/>
  <c r="X2446" i="5"/>
  <c r="I2447" i="5"/>
  <c r="J2447" i="5"/>
  <c r="R2447" i="5"/>
  <c r="F2447" i="5"/>
  <c r="G2447" i="5"/>
  <c r="H2447" i="5"/>
  <c r="X2447" i="5"/>
  <c r="G2448" i="5"/>
  <c r="J2448" i="5"/>
  <c r="F2448" i="5"/>
  <c r="I2448" i="5"/>
  <c r="H2448" i="5"/>
  <c r="R2448" i="5"/>
  <c r="X2448" i="5"/>
  <c r="H2449" i="5"/>
  <c r="I2449" i="5"/>
  <c r="F2449" i="5"/>
  <c r="R2449" i="5"/>
  <c r="J2449" i="5"/>
  <c r="X2449" i="5"/>
  <c r="R2450" i="5"/>
  <c r="I2450" i="5"/>
  <c r="G2450" i="5"/>
  <c r="J2450" i="5"/>
  <c r="F2450" i="5"/>
  <c r="H2450" i="5"/>
  <c r="X2450" i="5"/>
  <c r="H2451" i="5"/>
  <c r="J2451" i="5"/>
  <c r="G2451" i="5"/>
  <c r="F2451" i="5"/>
  <c r="I2451" i="5"/>
  <c r="R2451" i="5"/>
  <c r="X2451" i="5"/>
  <c r="J2452" i="5"/>
  <c r="I2452" i="5"/>
  <c r="R2452" i="5"/>
  <c r="H2452" i="5"/>
  <c r="G2452" i="5"/>
  <c r="F2452" i="5"/>
  <c r="X2452" i="5"/>
  <c r="R2453" i="5"/>
  <c r="I2453" i="5"/>
  <c r="F2453" i="5"/>
  <c r="H2453" i="5"/>
  <c r="G2453" i="5"/>
  <c r="J2453" i="5"/>
  <c r="X2453" i="5"/>
  <c r="R2454" i="5"/>
  <c r="F2454" i="5"/>
  <c r="I2454" i="5"/>
  <c r="J2454" i="5"/>
  <c r="H2454" i="5"/>
  <c r="X2454" i="5"/>
  <c r="G2455" i="5"/>
  <c r="F2455" i="5"/>
  <c r="H2455" i="5"/>
  <c r="J2455" i="5"/>
  <c r="I2455" i="5"/>
  <c r="R2455" i="5"/>
  <c r="X2455" i="5"/>
  <c r="R2456" i="5"/>
  <c r="F2456" i="5"/>
  <c r="G2456" i="5"/>
  <c r="I2456" i="5"/>
  <c r="J2456" i="5"/>
  <c r="H2456" i="5"/>
  <c r="X2456" i="5"/>
  <c r="H2457" i="5"/>
  <c r="I2457" i="5"/>
  <c r="F2457" i="5"/>
  <c r="G2457" i="5"/>
  <c r="J2457" i="5"/>
  <c r="R2457" i="5"/>
  <c r="X2457" i="5"/>
  <c r="R2458" i="5"/>
  <c r="H2458" i="5"/>
  <c r="J2458" i="5"/>
  <c r="F2458" i="5"/>
  <c r="G2458" i="5"/>
  <c r="I2458" i="5"/>
  <c r="X2458" i="5"/>
  <c r="R2459" i="5"/>
  <c r="G2459" i="5"/>
  <c r="F2459" i="5"/>
  <c r="J2459" i="5"/>
  <c r="H2459" i="5"/>
  <c r="I2459" i="5"/>
  <c r="X2459" i="5"/>
  <c r="J2460" i="5"/>
  <c r="I2460" i="5"/>
  <c r="H2460" i="5"/>
  <c r="F2460" i="5"/>
  <c r="G2460" i="5"/>
  <c r="R2460" i="5"/>
  <c r="X2460" i="5"/>
  <c r="R2461" i="5"/>
  <c r="I2461" i="5"/>
  <c r="H2461" i="5"/>
  <c r="F2461" i="5"/>
  <c r="G2461" i="5"/>
  <c r="J2461" i="5"/>
  <c r="X2461" i="5"/>
  <c r="G2462" i="5"/>
  <c r="F2462" i="5"/>
  <c r="H2462" i="5"/>
  <c r="R2462" i="5"/>
  <c r="J2462" i="5"/>
  <c r="I2462" i="5"/>
  <c r="X2462" i="5"/>
  <c r="I2463" i="5"/>
  <c r="J2463" i="5"/>
  <c r="G2463" i="5"/>
  <c r="R2463" i="5"/>
  <c r="H2463" i="5"/>
  <c r="F2463" i="5"/>
  <c r="X2463" i="5"/>
  <c r="H2464" i="5"/>
  <c r="I2464" i="5"/>
  <c r="F2464" i="5"/>
  <c r="R2464" i="5"/>
  <c r="G2464" i="5"/>
  <c r="J2464" i="5"/>
  <c r="X2464" i="5"/>
  <c r="J2465" i="5"/>
  <c r="R2465" i="5"/>
  <c r="H2465" i="5"/>
  <c r="F2465" i="5"/>
  <c r="I2465" i="5"/>
  <c r="X2465" i="5"/>
  <c r="R2466" i="5"/>
  <c r="J2466" i="5"/>
  <c r="I2466" i="5"/>
  <c r="G2466" i="5"/>
  <c r="H2466" i="5"/>
  <c r="F2466" i="5"/>
  <c r="X2466" i="5"/>
  <c r="G2467" i="5"/>
  <c r="F2467" i="5"/>
  <c r="J2467" i="5"/>
  <c r="I2467" i="5"/>
  <c r="R2467" i="5"/>
  <c r="H2467" i="5"/>
  <c r="X2467" i="5"/>
  <c r="I2468" i="5"/>
  <c r="F2468" i="5"/>
  <c r="R2468" i="5"/>
  <c r="H2468" i="5"/>
  <c r="G2468" i="5"/>
  <c r="J2468" i="5"/>
  <c r="X2468" i="5"/>
  <c r="G2469" i="5"/>
  <c r="J2469" i="5"/>
  <c r="F2469" i="5"/>
  <c r="R2469" i="5"/>
  <c r="I2469" i="5"/>
  <c r="H2469" i="5"/>
  <c r="X2469" i="5"/>
  <c r="R2470" i="5"/>
  <c r="I2470" i="5"/>
  <c r="J2470" i="5"/>
  <c r="H2470" i="5"/>
  <c r="F2470" i="5"/>
  <c r="X2470" i="5"/>
  <c r="R2471" i="5"/>
  <c r="G2471" i="5"/>
  <c r="H2471" i="5"/>
  <c r="I2471" i="5"/>
  <c r="J2471" i="5"/>
  <c r="F2471" i="5"/>
  <c r="X2471" i="5"/>
  <c r="J2472" i="5"/>
  <c r="H2472" i="5"/>
  <c r="G2472" i="5"/>
  <c r="F2472" i="5"/>
  <c r="R2472" i="5"/>
  <c r="I2472" i="5"/>
  <c r="X2472" i="5"/>
  <c r="R2473" i="5"/>
  <c r="I2473" i="5"/>
  <c r="H2473" i="5"/>
  <c r="F2473" i="5"/>
  <c r="J2473" i="5"/>
  <c r="G2473" i="5"/>
  <c r="X2473" i="5"/>
  <c r="F2474" i="5"/>
  <c r="I2474" i="5"/>
  <c r="R2474" i="5"/>
  <c r="J2474" i="5"/>
  <c r="G2474" i="5"/>
  <c r="H2474" i="5"/>
  <c r="X2474" i="5"/>
  <c r="H2475" i="5"/>
  <c r="R2475" i="5"/>
  <c r="J2475" i="5"/>
  <c r="G2475" i="5"/>
  <c r="F2475" i="5"/>
  <c r="I2475" i="5"/>
  <c r="X2475" i="5"/>
  <c r="I2476" i="5"/>
  <c r="H2476" i="5"/>
  <c r="J2476" i="5"/>
  <c r="R2476" i="5"/>
  <c r="G2476" i="5"/>
  <c r="F2476" i="5"/>
  <c r="X2476" i="5"/>
  <c r="I2477" i="5"/>
  <c r="F2477" i="5"/>
  <c r="G2477" i="5"/>
  <c r="H2477" i="5"/>
  <c r="J2477" i="5"/>
  <c r="R2477" i="5"/>
  <c r="X2477" i="5"/>
  <c r="F2478" i="5"/>
  <c r="J2478" i="5"/>
  <c r="I2478" i="5"/>
  <c r="H2478" i="5"/>
  <c r="R2478" i="5"/>
  <c r="G2478" i="5"/>
  <c r="X2478" i="5"/>
  <c r="F2479" i="5"/>
  <c r="R2479" i="5"/>
  <c r="H2479" i="5"/>
  <c r="G2479" i="5"/>
  <c r="I2479" i="5"/>
  <c r="J2479" i="5"/>
  <c r="X2479" i="5"/>
  <c r="G2480" i="5"/>
  <c r="H2480" i="5"/>
  <c r="R2480" i="5"/>
  <c r="I2480" i="5"/>
  <c r="J2480" i="5"/>
  <c r="F2480" i="5"/>
  <c r="X2480" i="5"/>
  <c r="J2481" i="5"/>
  <c r="F2481" i="5"/>
  <c r="G2481" i="5"/>
  <c r="H2481" i="5"/>
  <c r="R2481" i="5"/>
  <c r="I2481" i="5"/>
  <c r="X2481" i="5"/>
  <c r="G2482" i="5"/>
  <c r="I2482" i="5"/>
  <c r="H2482" i="5"/>
  <c r="F2482" i="5"/>
  <c r="R2482" i="5"/>
  <c r="J2482" i="5"/>
  <c r="X2482" i="5"/>
  <c r="F2483" i="5"/>
  <c r="R2483" i="5"/>
  <c r="I2483" i="5"/>
  <c r="J2483" i="5"/>
  <c r="H2483" i="5"/>
  <c r="G2483" i="5"/>
  <c r="X2483" i="5"/>
  <c r="G2484" i="5"/>
  <c r="J2484" i="5"/>
  <c r="F2484" i="5"/>
  <c r="R2484" i="5"/>
  <c r="I2484" i="5"/>
  <c r="H2484" i="5"/>
  <c r="X2484" i="5"/>
  <c r="R2485" i="5"/>
  <c r="J2485" i="5"/>
  <c r="F2485" i="5"/>
  <c r="H2485" i="5"/>
  <c r="I2485" i="5"/>
  <c r="G2485" i="5"/>
  <c r="X2485" i="5"/>
  <c r="F2486" i="5"/>
  <c r="G2486" i="5"/>
  <c r="R2486" i="5"/>
  <c r="H2486" i="5"/>
  <c r="J2486" i="5"/>
  <c r="I2486" i="5"/>
  <c r="X2486" i="5"/>
  <c r="G2487" i="5"/>
  <c r="F2487" i="5"/>
  <c r="R2487" i="5"/>
  <c r="J2487" i="5"/>
  <c r="H2487" i="5"/>
  <c r="I2487" i="5"/>
  <c r="X2487" i="5"/>
  <c r="H2488" i="5"/>
  <c r="F2488" i="5"/>
  <c r="G2488" i="5"/>
  <c r="I2488" i="5"/>
  <c r="J2488" i="5"/>
  <c r="R2488" i="5"/>
  <c r="X2488" i="5"/>
  <c r="J2489" i="5"/>
  <c r="H2489" i="5"/>
  <c r="F2489" i="5"/>
  <c r="R2489" i="5"/>
  <c r="I2489" i="5"/>
  <c r="G2489" i="5"/>
  <c r="X2489" i="5"/>
  <c r="I2490" i="5"/>
  <c r="R2490" i="5"/>
  <c r="J2490" i="5"/>
  <c r="F2490" i="5"/>
  <c r="G2490" i="5"/>
  <c r="H2490" i="5"/>
  <c r="X2490" i="5"/>
  <c r="H2491" i="5"/>
  <c r="F2491" i="5"/>
  <c r="R2491" i="5"/>
  <c r="I2491" i="5"/>
  <c r="J2491" i="5"/>
  <c r="G2491" i="5"/>
  <c r="X2491" i="5"/>
  <c r="I2492" i="5"/>
  <c r="J2492" i="5"/>
  <c r="G2492" i="5"/>
  <c r="F2492" i="5"/>
  <c r="R2492" i="5"/>
  <c r="H2492" i="5"/>
  <c r="X2492" i="5"/>
  <c r="I2493" i="5"/>
  <c r="H2493" i="5"/>
  <c r="J2493" i="5"/>
  <c r="G2493" i="5"/>
  <c r="F2493" i="5"/>
  <c r="R2493" i="5"/>
  <c r="X2493" i="5"/>
  <c r="F2494" i="5"/>
  <c r="I2494" i="5"/>
  <c r="G2494" i="5"/>
  <c r="J2494" i="5"/>
  <c r="R2494" i="5"/>
  <c r="H2494" i="5"/>
  <c r="X2494" i="5"/>
  <c r="G2495" i="5"/>
  <c r="H2495" i="5"/>
  <c r="R2495" i="5"/>
  <c r="I2495" i="5"/>
  <c r="J2495" i="5"/>
  <c r="F2495" i="5"/>
  <c r="X2495" i="5"/>
  <c r="H2496" i="5"/>
  <c r="J2496" i="5"/>
  <c r="G2496" i="5"/>
  <c r="I2496" i="5"/>
  <c r="R2496" i="5"/>
  <c r="F2496" i="5"/>
  <c r="X2496" i="5"/>
  <c r="H2497" i="5"/>
  <c r="I2497" i="5"/>
  <c r="R2497" i="5"/>
  <c r="F2497" i="5"/>
  <c r="J2497" i="5"/>
  <c r="G2497" i="5"/>
  <c r="X2497" i="5"/>
  <c r="J2498" i="5"/>
  <c r="G2498" i="5"/>
  <c r="R2498" i="5"/>
  <c r="I2498" i="5"/>
  <c r="F2498" i="5"/>
  <c r="H2498" i="5"/>
  <c r="X2498" i="5"/>
  <c r="R2499" i="5"/>
  <c r="F2499" i="5"/>
  <c r="G2499" i="5"/>
  <c r="X2499" i="5"/>
  <c r="H2499" i="5"/>
  <c r="I2499" i="5"/>
  <c r="J2499" i="5"/>
  <c r="F2500" i="5"/>
  <c r="H2500" i="5"/>
  <c r="I2500" i="5"/>
  <c r="J2500" i="5"/>
  <c r="R2500" i="5"/>
  <c r="X2500" i="5"/>
  <c r="F2501" i="5"/>
  <c r="H2501" i="5"/>
  <c r="I2501" i="5"/>
  <c r="J2501" i="5"/>
  <c r="R2501" i="5"/>
  <c r="X2501" i="5"/>
  <c r="F2502" i="5"/>
  <c r="H2502" i="5"/>
  <c r="I2502" i="5"/>
  <c r="J2502" i="5"/>
  <c r="R2502" i="5"/>
  <c r="X2502" i="5"/>
  <c r="F2503" i="5"/>
  <c r="H2503" i="5"/>
  <c r="I2503" i="5"/>
  <c r="J2503" i="5"/>
  <c r="R2503" i="5"/>
  <c r="X2503" i="5"/>
  <c r="F2504" i="5"/>
  <c r="G2504" i="5"/>
  <c r="H2504" i="5"/>
  <c r="I2504" i="5"/>
  <c r="J2504" i="5"/>
  <c r="R2504" i="5"/>
  <c r="X2504" i="5"/>
  <c r="W46" i="4"/>
  <c r="X46" i="4"/>
  <c r="Y46" i="4"/>
  <c r="Z46" i="4"/>
  <c r="V44" i="4"/>
  <c r="V45" i="4"/>
  <c r="W45" i="4"/>
  <c r="AC50" i="4"/>
  <c r="AB49" i="4"/>
  <c r="AC49" i="4"/>
  <c r="AA48" i="4"/>
  <c r="AB48" i="4"/>
  <c r="Z47" i="4"/>
  <c r="AA47" i="4"/>
  <c r="C55" i="6"/>
  <c r="D55" i="6"/>
  <c r="C96" i="6"/>
  <c r="D96" i="6"/>
  <c r="C95" i="6"/>
  <c r="D95" i="6"/>
  <c r="C114" i="6"/>
  <c r="D114" i="6"/>
  <c r="D116" i="6"/>
  <c r="C116" i="6"/>
  <c r="D117" i="6"/>
  <c r="C117" i="6"/>
  <c r="C115" i="6"/>
  <c r="D115" i="6"/>
  <c r="D118" i="6"/>
  <c r="C118" i="6"/>
  <c r="D119" i="6"/>
  <c r="C119" i="6"/>
  <c r="X50" i="5"/>
  <c r="W44" i="4"/>
  <c r="X45" i="4"/>
  <c r="Y45" i="4"/>
  <c r="X44" i="4"/>
  <c r="W43" i="4"/>
  <c r="AC48" i="4"/>
  <c r="AB47" i="4"/>
  <c r="AC47" i="4"/>
  <c r="AA46" i="4"/>
  <c r="AB46" i="4"/>
  <c r="C66" i="6"/>
  <c r="D66" i="6"/>
  <c r="X43" i="4"/>
  <c r="Y44" i="4"/>
  <c r="Z44" i="4"/>
  <c r="Y43" i="4"/>
  <c r="X42" i="4"/>
  <c r="Y42" i="4"/>
  <c r="AC46" i="4"/>
  <c r="Z45" i="4"/>
  <c r="AA45" i="4"/>
  <c r="C77" i="6"/>
  <c r="D77" i="6"/>
  <c r="C88" i="6"/>
  <c r="D88" i="6"/>
  <c r="Z42" i="4"/>
  <c r="AA42" i="4"/>
  <c r="Z43" i="4"/>
  <c r="AA43" i="4"/>
  <c r="AA44" i="4"/>
  <c r="AB44" i="4"/>
  <c r="AB45" i="4"/>
  <c r="AC45" i="4"/>
  <c r="AB42" i="4"/>
  <c r="AC42" i="4"/>
  <c r="AB43" i="4"/>
  <c r="AC43" i="4"/>
  <c r="AC44" i="4"/>
  <c r="D12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<sst xmlns="http://schemas.openxmlformats.org/spreadsheetml/2006/main" count="30389" uniqueCount="20373">
  <si>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</si>
  <si>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</si>
  <si>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</si>
  <si>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</si>
  <si>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</si>
  <si>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</si>
  <si>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</si>
  <si>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</si>
  <si>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</si>
  <si>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</si>
  <si>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</si>
  <si>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</si>
  <si>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</si>
  <si>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</si>
  <si>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</si>
  <si>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</si>
  <si>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</si>
  <si>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</si>
  <si>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</si>
  <si>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</si>
  <si>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</si>
  <si>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</si>
  <si>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</si>
  <si>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</si>
  <si>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</si>
  <si>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</si>
  <si>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</si>
  <si>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</si>
  <si>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</si>
  <si>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</si>
  <si>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</si>
  <si>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</si>
  <si>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</si>
  <si>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</si>
  <si>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</si>
  <si>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</si>
  <si>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</si>
  <si>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</si>
  <si>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</si>
  <si>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</si>
  <si>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</si>
  <si>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</si>
  <si>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</si>
  <si>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</si>
  <si>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</si>
  <si>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</si>
  <si>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</si>
  <si>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</si>
  <si>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</si>
  <si>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</si>
  <si>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</si>
  <si>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</si>
  <si>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</si>
  <si>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</si>
  <si>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</si>
  <si>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</si>
  <si>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</si>
  <si>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</si>
  <si>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</si>
  <si>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</si>
  <si>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</si>
  <si>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</si>
  <si>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</si>
  <si>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</si>
  <si>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</si>
  <si>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</si>
  <si>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</si>
  <si>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</si>
  <si>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</si>
  <si>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</si>
  <si>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</si>
  <si>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</si>
  <si>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</si>
  <si>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</si>
  <si>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</si>
  <si>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</si>
  <si>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</si>
  <si>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</si>
  <si>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</si>
  <si>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</si>
  <si>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</si>
  <si>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</si>
  <si>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</si>
  <si>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</si>
  <si>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</si>
  <si>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</si>
  <si>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</si>
  <si>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</si>
  <si>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</si>
  <si>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</si>
  <si>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</si>
  <si>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</si>
  <si>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</si>
  <si>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</si>
  <si>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</si>
  <si>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</si>
  <si>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</si>
  <si>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</si>
  <si>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</si>
  <si>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</si>
  <si>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</si>
  <si>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</si>
  <si>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</si>
  <si>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</si>
  <si>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</si>
  <si>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</si>
  <si>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</si>
  <si>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</si>
  <si>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</si>
  <si>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</si>
  <si>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</si>
  <si>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</si>
  <si>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</si>
  <si>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</si>
  <si>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</si>
  <si>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</si>
  <si>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</si>
  <si>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</si>
  <si>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</si>
  <si>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</si>
  <si>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</si>
  <si>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</si>
  <si>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</si>
  <si>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</si>
  <si>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</si>
  <si>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</si>
  <si>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</si>
  <si>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</si>
  <si>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</si>
  <si>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</si>
  <si>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</si>
  <si>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</si>
  <si>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</si>
  <si>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</si>
  <si>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</si>
  <si>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</si>
  <si>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</si>
  <si>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</si>
  <si>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</si>
  <si>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</si>
  <si>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</si>
  <si>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</si>
  <si>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</si>
  <si>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</si>
  <si>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</si>
  <si>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</si>
  <si>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</si>
  <si>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</si>
  <si>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</si>
  <si>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</si>
  <si>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</si>
  <si>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</si>
  <si>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</si>
  <si>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</si>
  <si>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</si>
  <si>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</si>
  <si>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</si>
  <si>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</si>
  <si>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</si>
  <si>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</si>
  <si>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</si>
  <si>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</si>
  <si>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</si>
  <si>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</si>
  <si>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</si>
  <si>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</si>
  <si>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</si>
  <si>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</si>
  <si>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</si>
  <si>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</si>
  <si>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</si>
  <si>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</si>
  <si>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</si>
  <si>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</si>
  <si>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</si>
  <si>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</si>
  <si>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</si>
  <si>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</si>
  <si>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</si>
  <si>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</si>
  <si>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</si>
  <si>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</si>
  <si>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</si>
  <si>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</si>
  <si>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</si>
  <si>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</si>
  <si>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</si>
  <si>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</si>
  <si>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</si>
  <si>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</si>
  <si>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</si>
  <si>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</si>
  <si>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</si>
  <si>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</si>
  <si>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</si>
  <si>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</si>
  <si>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</si>
  <si>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</si>
  <si>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</si>
  <si>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</si>
  <si>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</si>
  <si>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</si>
  <si>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</si>
  <si>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</si>
  <si>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</si>
  <si>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</si>
  <si>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</si>
  <si>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</si>
  <si>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</si>
  <si>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</si>
  <si>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</si>
  <si>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</si>
  <si>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</si>
  <si>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</si>
  <si>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</si>
  <si>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</si>
  <si>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</si>
  <si>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</si>
  <si>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</si>
  <si>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</si>
  <si>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</si>
  <si>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</si>
  <si>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</si>
  <si>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</si>
  <si>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</si>
  <si>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</si>
  <si>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</si>
  <si>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</si>
  <si>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</si>
  <si>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</si>
  <si>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</si>
  <si>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</si>
  <si>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</si>
  <si>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</si>
  <si>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</si>
  <si>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</si>
  <si>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</si>
  <si>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</si>
  <si>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</si>
  <si>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</si>
  <si>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</si>
  <si>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</si>
  <si>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</si>
  <si>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</si>
  <si>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</si>
  <si>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</si>
  <si>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</si>
  <si>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</si>
  <si>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</si>
  <si>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</si>
  <si>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</si>
  <si>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</si>
  <si>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</si>
  <si>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</si>
  <si>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</si>
  <si>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</si>
  <si>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</si>
  <si>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</si>
  <si>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</si>
  <si>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</si>
  <si>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</si>
  <si>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</si>
  <si>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</si>
  <si>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</si>
  <si>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</si>
  <si>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</si>
  <si>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</si>
  <si>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</si>
  <si>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</si>
  <si>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</si>
  <si>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</si>
  <si>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</si>
  <si>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</si>
  <si>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</si>
  <si>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</si>
  <si>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</si>
  <si>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</si>
  <si>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</si>
  <si>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</si>
  <si>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</si>
  <si>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</si>
  <si>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</si>
  <si>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</si>
  <si>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</si>
  <si>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</si>
  <si>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</si>
  <si>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</si>
  <si>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</si>
  <si>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</si>
  <si>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</si>
  <si>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</si>
  <si>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</si>
  <si>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</si>
  <si>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</si>
  <si>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</si>
  <si>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</si>
  <si>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</si>
  <si>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</si>
  <si>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</si>
  <si>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</si>
  <si>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</si>
  <si>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</si>
  <si>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</si>
  <si>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</si>
  <si>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</si>
  <si>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</si>
  <si>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</si>
  <si>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</si>
  <si>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</si>
  <si>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</si>
  <si>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</si>
  <si>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</si>
  <si>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</si>
  <si>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</si>
  <si>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</si>
  <si>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</si>
  <si>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</si>
  <si>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</si>
  <si>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</si>
  <si>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</si>
  <si>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</si>
  <si>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</si>
  <si>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</si>
  <si>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</si>
  <si>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</si>
  <si>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</si>
  <si>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</si>
  <si>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</si>
  <si>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</si>
  <si>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</si>
  <si>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</si>
  <si>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</si>
  <si>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</si>
  <si>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</si>
  <si>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</si>
  <si>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</si>
  <si>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</si>
  <si>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</si>
  <si>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</si>
  <si>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</si>
  <si>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</si>
  <si>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</si>
  <si>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</si>
  <si>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</si>
  <si>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</si>
  <si>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</si>
  <si>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</si>
  <si>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</si>
  <si>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</si>
  <si>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</si>
  <si>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</si>
  <si>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</si>
  <si>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</si>
  <si>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</si>
  <si>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</si>
  <si>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</si>
  <si>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</si>
  <si>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</si>
  <si>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</si>
  <si>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</si>
  <si>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</si>
  <si>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</si>
  <si>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</si>
  <si>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</si>
  <si>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</si>
  <si>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</si>
  <si>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</si>
  <si>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</si>
  <si>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</si>
  <si>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</si>
  <si>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</si>
  <si>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</si>
  <si>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</si>
  <si>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</si>
  <si>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</si>
  <si>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</si>
  <si>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</si>
  <si>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</si>
  <si>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</si>
  <si>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</si>
  <si>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</si>
  <si>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</si>
  <si>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</si>
  <si>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</si>
  <si>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</si>
  <si>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</si>
  <si>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</si>
  <si>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</si>
  <si>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</si>
  <si>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</si>
  <si>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</si>
  <si>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</si>
  <si>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</si>
  <si>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</si>
  <si>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</si>
  <si>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</si>
  <si>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</si>
  <si>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</si>
  <si>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</si>
  <si>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</si>
  <si>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</si>
  <si>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</si>
  <si>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</si>
  <si>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</si>
  <si>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</si>
  <si>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</si>
  <si>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</si>
  <si>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</si>
  <si>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</si>
  <si>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</si>
  <si>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</si>
  <si>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</si>
  <si>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</si>
  <si>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</si>
  <si>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</si>
  <si>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</si>
  <si>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</si>
  <si>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</si>
  <si>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</si>
  <si>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</si>
  <si>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</si>
  <si>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</si>
  <si>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</si>
  <si>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</si>
  <si>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</si>
  <si>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</si>
  <si>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</si>
  <si>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</si>
  <si>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</si>
  <si>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</si>
  <si>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</si>
  <si>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</si>
  <si>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</si>
  <si>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</si>
  <si>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</si>
  <si>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</si>
  <si>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</si>
  <si>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</si>
  <si>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</si>
  <si>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</si>
  <si>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</si>
  <si>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</si>
  <si>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</si>
  <si>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</si>
  <si>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</si>
  <si>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</si>
  <si>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</si>
  <si>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</si>
  <si>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</si>
  <si>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</si>
  <si>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</si>
  <si>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</si>
  <si>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</si>
  <si>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</si>
  <si>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</si>
  <si>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</si>
  <si>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</si>
  <si>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</si>
  <si>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</si>
  <si>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</si>
  <si>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</si>
  <si>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</si>
  <si>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</si>
  <si>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</si>
  <si>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</si>
  <si>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</si>
  <si>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</si>
  <si>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</si>
  <si>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</si>
  <si>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</si>
  <si>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</si>
  <si>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</si>
  <si>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</si>
  <si>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</si>
  <si>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</si>
  <si>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</si>
  <si>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</si>
  <si>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</si>
  <si>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</si>
  <si>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</si>
  <si>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</si>
  <si>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</si>
  <si>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</si>
  <si>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</si>
  <si>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</si>
  <si>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</si>
  <si>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</si>
  <si>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</si>
  <si>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</si>
  <si>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</si>
  <si>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</si>
  <si>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</si>
  <si>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</si>
  <si>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</si>
  <si>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</si>
  <si>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</si>
  <si>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</si>
  <si>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</si>
  <si>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</si>
  <si>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</si>
  <si>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</si>
  <si>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</si>
  <si>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</si>
  <si>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</si>
  <si>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</si>
  <si>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</si>
  <si>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</si>
  <si>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</si>
  <si>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</si>
  <si>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</si>
  <si>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</si>
  <si>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</si>
  <si>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</si>
  <si>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</si>
  <si>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</si>
  <si>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</si>
  <si>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</si>
  <si>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</si>
  <si>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</si>
  <si>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</si>
  <si>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</si>
  <si>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</si>
  <si>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</si>
  <si>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</si>
  <si>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</si>
  <si>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</si>
  <si>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</si>
  <si>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</si>
  <si>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</si>
  <si>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</si>
  <si>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</si>
  <si>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</si>
  <si>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</si>
  <si>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</si>
  <si>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</si>
  <si>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</si>
  <si>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</si>
  <si>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</si>
  <si>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</si>
  <si>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</si>
  <si>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</si>
  <si>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</si>
  <si>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</si>
  <si>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</si>
  <si>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</si>
  <si>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</si>
  <si>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</si>
  <si>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</si>
  <si>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</si>
  <si>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</si>
  <si>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</si>
  <si>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</si>
  <si>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</si>
  <si>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</si>
  <si>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</si>
  <si>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</si>
  <si>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</si>
  <si>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</si>
  <si>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</si>
  <si>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</si>
  <si>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</si>
  <si>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</si>
  <si>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</si>
  <si>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</si>
  <si>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</si>
  <si>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</si>
  <si>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</si>
  <si>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</si>
  <si>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</si>
  <si>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</si>
  <si>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</si>
  <si>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</si>
  <si>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</si>
  <si>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</si>
  <si>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</si>
  <si>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</si>
  <si>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</si>
  <si>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</si>
  <si>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</si>
  <si>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</si>
  <si>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</si>
  <si>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</si>
  <si>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</si>
  <si>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</si>
  <si>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</si>
  <si>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</si>
  <si>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</si>
  <si>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</si>
  <si>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</si>
  <si>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</si>
  <si>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</si>
  <si>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</si>
  <si>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</si>
  <si>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</si>
  <si>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</si>
  <si>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</si>
  <si>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</si>
  <si>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</si>
  <si>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</si>
  <si>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</si>
  <si>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</si>
  <si>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</si>
  <si>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</si>
  <si>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</si>
  <si>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</si>
  <si>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</si>
  <si>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</si>
  <si>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</si>
  <si>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</si>
  <si>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</si>
  <si>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</si>
  <si>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</si>
  <si>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</si>
  <si>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</si>
  <si>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</si>
  <si>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</si>
  <si>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</si>
  <si>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</si>
  <si>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</si>
  <si>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</si>
  <si>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</si>
  <si>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</si>
  <si>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</si>
  <si>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</si>
  <si>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</si>
  <si>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</si>
  <si>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</si>
  <si>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</si>
  <si>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</si>
  <si>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</si>
  <si>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</si>
  <si>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</si>
  <si>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</si>
  <si>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</si>
  <si>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</si>
  <si>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</si>
  <si>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</si>
  <si>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</si>
  <si>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</si>
  <si>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</si>
  <si>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</si>
  <si>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</si>
  <si>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</si>
  <si>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</si>
  <si>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</si>
  <si>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</si>
  <si>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</si>
  <si>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</si>
  <si>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</si>
  <si>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</si>
  <si>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</si>
  <si>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</si>
  <si>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</si>
  <si>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</si>
  <si>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</si>
  <si>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</si>
  <si>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</si>
  <si>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</si>
  <si>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</si>
  <si>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</si>
  <si>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</si>
  <si>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</si>
  <si>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</si>
  <si>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</si>
  <si>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</si>
  <si>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</si>
  <si>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</si>
  <si>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</si>
  <si>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</si>
  <si>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</si>
  <si>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</si>
  <si>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</si>
  <si>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</si>
  <si>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</si>
  <si>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</si>
  <si>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</si>
  <si>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</si>
  <si>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</si>
  <si>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</si>
  <si>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</si>
  <si>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</si>
  <si>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</si>
  <si>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</si>
  <si>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</si>
  <si>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</si>
  <si>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</si>
  <si>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</si>
  <si>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</si>
  <si>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</si>
  <si>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</si>
  <si>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</si>
  <si>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</si>
  <si>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</si>
  <si>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</si>
  <si>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</si>
  <si>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</si>
  <si>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</si>
  <si>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</si>
  <si>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</si>
  <si>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</si>
  <si>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</si>
  <si>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</si>
  <si>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</si>
  <si>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</si>
  <si>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</si>
  <si>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</si>
  <si>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</si>
  <si>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</si>
  <si>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</si>
  <si>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</si>
  <si>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</si>
  <si>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</si>
  <si>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</si>
  <si>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</si>
  <si>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</si>
  <si>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</si>
  <si>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</si>
  <si>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</si>
  <si>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</si>
  <si>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</si>
  <si>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</si>
  <si>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</si>
  <si>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</si>
  <si>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</si>
  <si>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</si>
  <si>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</si>
  <si>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</si>
  <si>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</si>
  <si>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</si>
  <si>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</si>
  <si>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</si>
  <si>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</si>
  <si>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</si>
  <si>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</si>
  <si>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</si>
  <si>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</si>
  <si>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</si>
  <si>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</si>
  <si>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</si>
  <si>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</si>
  <si>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</si>
  <si>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</si>
  <si>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</si>
  <si>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</si>
  <si>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</si>
  <si>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</si>
  <si>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</si>
  <si>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</si>
  <si>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</si>
  <si>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</si>
  <si>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</si>
  <si>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</si>
  <si>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</si>
  <si>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</si>
  <si>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</si>
  <si>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</si>
  <si>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</si>
  <si>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</si>
  <si>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</si>
  <si>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</si>
  <si>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</si>
  <si>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</si>
  <si>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</si>
  <si>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</si>
  <si>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</si>
  <si>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</si>
  <si>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</si>
  <si>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</si>
  <si>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</si>
  <si>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</si>
  <si>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</si>
  <si>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</si>
  <si>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</si>
  <si>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</si>
  <si>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</si>
  <si>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</si>
  <si>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</si>
  <si>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</si>
  <si>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</si>
  <si>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</si>
  <si>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</si>
  <si>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</si>
  <si>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</si>
  <si>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</si>
  <si>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</si>
  <si>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</si>
  <si>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</si>
  <si>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</si>
  <si>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</si>
  <si>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</si>
  <si>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</si>
  <si>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</si>
  <si>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</si>
  <si>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</si>
  <si>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</si>
  <si>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</si>
  <si>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</si>
  <si>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</si>
  <si>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</si>
  <si>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</si>
  <si>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</si>
  <si>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</si>
  <si>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</si>
  <si>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</si>
  <si>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</si>
  <si>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</si>
  <si>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</si>
  <si>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</si>
  <si>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</si>
  <si>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</si>
  <si>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</si>
  <si>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</si>
  <si>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</si>
  <si>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</si>
  <si>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</si>
  <si>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</si>
  <si>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</si>
  <si>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</si>
  <si>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</si>
  <si>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</si>
  <si>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</si>
  <si>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</si>
  <si>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</si>
  <si>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</si>
  <si>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</si>
  <si>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</si>
  <si>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</si>
  <si>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</si>
  <si>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</si>
  <si>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</si>
  <si>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</si>
  <si>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</si>
  <si>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</si>
  <si>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</si>
  <si>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</si>
  <si>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</si>
  <si>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</si>
  <si>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</si>
  <si>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</si>
  <si>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</si>
  <si>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</si>
  <si>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</si>
  <si>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</si>
  <si>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</si>
  <si>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</si>
  <si>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</si>
  <si>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</si>
  <si>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</si>
  <si>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</si>
  <si>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</si>
  <si>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</si>
  <si>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</si>
  <si>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</si>
  <si>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</si>
  <si>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</si>
  <si>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</si>
  <si>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</si>
  <si>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</si>
  <si>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</si>
  <si>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</si>
  <si>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</si>
  <si>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</si>
  <si>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</si>
  <si>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</si>
  <si>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</si>
  <si>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</si>
  <si>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</si>
  <si>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</si>
  <si>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</si>
  <si>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</si>
  <si>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</si>
  <si>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</si>
  <si>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</si>
  <si>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</si>
  <si>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</si>
  <si>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</si>
  <si>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</si>
  <si>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</si>
  <si>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</si>
  <si>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</si>
  <si>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</si>
  <si>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</si>
  <si>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</si>
  <si>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</si>
  <si>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</si>
  <si>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</si>
  <si>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</si>
  <si>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</si>
  <si>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</si>
  <si>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</si>
  <si>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</si>
  <si>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</si>
  <si>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</si>
  <si>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</si>
  <si>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</si>
  <si>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</si>
  <si>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</si>
  <si>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</si>
  <si>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</si>
  <si>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</si>
  <si>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</si>
  <si>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</si>
  <si>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</si>
  <si>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</si>
  <si>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</si>
  <si>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</si>
  <si>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</si>
  <si>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</si>
  <si>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</si>
  <si>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</si>
  <si>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</si>
  <si>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</si>
  <si>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</si>
  <si>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</si>
  <si>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</si>
  <si>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</si>
  <si>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</si>
  <si>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</si>
  <si>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</si>
  <si>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</si>
  <si>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</si>
  <si>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</si>
  <si>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</si>
  <si>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</si>
  <si>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</si>
  <si>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</si>
  <si>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</si>
  <si>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</si>
  <si>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</si>
  <si>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</si>
  <si>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</si>
  <si>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</si>
  <si>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</si>
  <si>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</si>
  <si>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</si>
  <si>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</si>
  <si>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</si>
  <si>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</si>
  <si>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</si>
  <si>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</si>
  <si>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</si>
  <si>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</si>
  <si>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</si>
  <si>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</si>
  <si>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</si>
  <si>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</si>
  <si>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</si>
  <si>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</si>
  <si>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</si>
  <si>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</si>
  <si>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</si>
  <si>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</si>
  <si>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</si>
  <si>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</si>
  <si>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</si>
  <si>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</si>
  <si>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</si>
  <si>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</si>
  <si>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</si>
  <si>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</si>
  <si>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</si>
  <si>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</si>
  <si>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</si>
  <si>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</si>
  <si>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</si>
  <si>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</si>
  <si>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</si>
  <si>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</si>
  <si>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</si>
  <si>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</si>
  <si>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</si>
  <si>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</si>
  <si>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</si>
  <si>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</si>
  <si>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</si>
  <si>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</si>
  <si>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</si>
  <si>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</si>
  <si>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</si>
  <si>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</si>
  <si>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</si>
  <si>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</si>
  <si>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</si>
  <si>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</si>
  <si>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</si>
  <si>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</si>
  <si>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</si>
  <si>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</si>
  <si>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</si>
  <si>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</si>
  <si>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</si>
  <si>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</si>
  <si>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</si>
  <si>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</si>
  <si>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</si>
  <si>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</si>
  <si>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</si>
  <si>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</si>
  <si>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</si>
  <si>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</si>
  <si>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</si>
  <si>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</si>
  <si>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</si>
  <si>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</si>
  <si>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</si>
  <si>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</si>
  <si>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</si>
  <si>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</si>
  <si>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</si>
  <si>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</si>
  <si>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</si>
  <si>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</si>
  <si>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</si>
  <si>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</si>
  <si>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</si>
  <si>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</si>
  <si>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</si>
  <si>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</si>
  <si>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</si>
  <si>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</si>
  <si>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</si>
  <si>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</si>
  <si>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</si>
  <si>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</si>
  <si>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</si>
  <si>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</si>
  <si>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</si>
  <si>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</si>
  <si>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</si>
  <si>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</si>
  <si>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</si>
  <si>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</si>
  <si>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</si>
  <si>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</si>
  <si>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</si>
  <si>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</si>
  <si>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</si>
  <si>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</si>
  <si>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</si>
  <si>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</si>
  <si>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</si>
  <si>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</si>
  <si>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</si>
  <si>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</si>
  <si>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</si>
  <si>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</si>
  <si>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</si>
  <si>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</si>
  <si>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</si>
  <si>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</si>
  <si>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</si>
  <si>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</si>
  <si>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</si>
  <si>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</si>
  <si>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</si>
  <si>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</si>
  <si>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</si>
  <si>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</si>
  <si>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</si>
  <si>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</si>
  <si>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</si>
  <si>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</si>
  <si>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</si>
  <si>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</si>
  <si>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</si>
  <si>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</si>
  <si>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</si>
  <si>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</si>
  <si>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</si>
  <si>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</si>
  <si>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</si>
  <si>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</si>
  <si>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</si>
  <si>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</si>
  <si>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</si>
  <si>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</si>
  <si>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</si>
  <si>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</si>
  <si>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</si>
  <si>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</si>
  <si>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</si>
  <si>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</si>
  <si>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</si>
  <si>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</si>
  <si>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</si>
  <si>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</si>
  <si>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</si>
  <si>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</si>
  <si>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</si>
  <si>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</si>
  <si>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</si>
  <si>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</si>
  <si>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</si>
  <si>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</si>
  <si>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</si>
  <si>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</si>
  <si>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</si>
  <si>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</si>
  <si>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</si>
  <si>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</si>
  <si>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</si>
  <si>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</si>
  <si>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</si>
  <si>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</si>
  <si>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</si>
  <si>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</si>
  <si>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</si>
  <si>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</si>
  <si>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</si>
  <si>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</si>
  <si>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</si>
  <si>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</si>
  <si>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</si>
  <si>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</si>
  <si>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</si>
  <si>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</si>
  <si>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</si>
  <si>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</si>
  <si>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</si>
  <si>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</si>
  <si>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</si>
  <si>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</si>
  <si>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</si>
  <si>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</si>
  <si>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</si>
  <si>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</si>
  <si>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</si>
  <si>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</si>
  <si>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</si>
  <si>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</si>
  <si>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</si>
  <si>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</si>
  <si>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</si>
  <si>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</si>
  <si>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</si>
  <si>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</si>
  <si>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</si>
  <si>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</si>
  <si>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</si>
  <si>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</si>
  <si>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</si>
  <si>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</si>
  <si>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</si>
  <si>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</si>
  <si>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</si>
  <si>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</si>
  <si>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</si>
  <si>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</si>
  <si>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</si>
  <si>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</si>
  <si>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</si>
  <si>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</si>
  <si>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</si>
  <si>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</si>
  <si>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</si>
  <si>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</si>
  <si>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</si>
  <si>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</si>
  <si>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</si>
  <si>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</si>
  <si>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</si>
  <si>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</si>
  <si>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</si>
  <si>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</si>
  <si>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</si>
  <si>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</si>
  <si>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</si>
  <si>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</si>
  <si>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</si>
  <si>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</si>
  <si>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</si>
  <si>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</si>
  <si>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</si>
  <si>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</si>
  <si>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</si>
  <si>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</si>
  <si>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</si>
  <si>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</si>
  <si>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</si>
  <si>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</si>
  <si>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</si>
  <si>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</si>
  <si>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</si>
  <si>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</si>
  <si>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</si>
  <si>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</si>
  <si>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</si>
  <si>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</si>
  <si>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</si>
  <si>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</si>
  <si>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</si>
  <si>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</si>
  <si>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</si>
  <si>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</si>
  <si>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</si>
  <si>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</si>
  <si>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</si>
  <si>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</si>
  <si>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</si>
  <si>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</si>
  <si>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</si>
  <si>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</si>
  <si>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</si>
  <si>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</si>
  <si>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</si>
  <si>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</si>
  <si>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</si>
  <si>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</si>
  <si>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</si>
  <si>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</si>
  <si>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</si>
  <si>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</si>
  <si>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</si>
  <si>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</si>
  <si>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</si>
  <si>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</si>
  <si>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</si>
  <si>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</si>
  <si>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</si>
  <si>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</si>
  <si>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</si>
  <si>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</si>
  <si>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</si>
  <si>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</si>
  <si>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</si>
  <si>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</si>
  <si>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</si>
  <si>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</si>
  <si>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</si>
  <si>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</si>
  <si>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</si>
  <si>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</si>
  <si>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</si>
  <si>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</si>
  <si>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</si>
  <si>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</si>
  <si>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</si>
  <si>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</si>
  <si>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</si>
  <si>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</si>
  <si>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</si>
  <si>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</si>
  <si>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</si>
  <si>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</si>
  <si>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</si>
  <si>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</si>
  <si>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</si>
  <si>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</si>
  <si>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</si>
  <si>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</si>
  <si>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</si>
  <si>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</si>
  <si>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</si>
  <si>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</si>
  <si>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</si>
  <si>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</si>
  <si>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</si>
  <si>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</si>
  <si>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</si>
  <si>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</si>
  <si>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</si>
  <si>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</si>
  <si>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</si>
  <si>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</si>
  <si>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</si>
  <si>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</si>
  <si>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</si>
  <si>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</si>
  <si>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</si>
  <si>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</si>
  <si>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</si>
  <si>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</si>
  <si>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</si>
  <si>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</si>
  <si>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</si>
  <si>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</si>
  <si>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</si>
  <si>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</si>
  <si>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</si>
  <si>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</si>
  <si>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</si>
  <si>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</si>
  <si>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</si>
  <si>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</si>
  <si>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</si>
  <si>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</si>
  <si>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</si>
  <si>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</si>
  <si>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</si>
  <si>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</si>
  <si>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</si>
  <si>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</si>
  <si>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</si>
  <si>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</si>
  <si>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</si>
  <si>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</si>
  <si>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</si>
  <si>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</si>
  <si>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</si>
  <si>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</si>
  <si>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</si>
  <si>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</si>
  <si>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</si>
  <si>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</si>
  <si>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</si>
  <si>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</si>
  <si>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</si>
  <si>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</si>
  <si>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</si>
  <si>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</si>
  <si>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</si>
  <si>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</si>
  <si>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</si>
  <si>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</si>
  <si>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</si>
  <si>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</si>
  <si>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</si>
  <si>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</si>
  <si>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</si>
  <si>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</si>
  <si>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</si>
  <si>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</si>
  <si>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</si>
  <si>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</si>
  <si>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</si>
  <si>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</si>
  <si>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</si>
  <si>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</si>
  <si>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</si>
  <si>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</si>
  <si>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</si>
  <si>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</si>
  <si>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</si>
  <si>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</si>
  <si>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</si>
  <si>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</si>
  <si>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</si>
  <si>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</si>
  <si>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</si>
  <si>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</si>
  <si>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</si>
  <si>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</si>
  <si>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</si>
  <si>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</si>
  <si>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</si>
  <si>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</si>
  <si>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</si>
  <si>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</si>
  <si>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</si>
  <si>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</si>
  <si>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</si>
  <si>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</si>
  <si>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</si>
  <si>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</si>
  <si>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</si>
  <si>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</si>
  <si>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</si>
  <si>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</si>
  <si>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</si>
  <si>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</si>
  <si>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</si>
  <si>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</si>
  <si>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</si>
  <si>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</si>
  <si>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</si>
  <si>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</si>
  <si>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</si>
  <si>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</si>
  <si>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</si>
  <si>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</si>
  <si>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</si>
  <si>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</si>
  <si>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</si>
  <si>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</si>
  <si>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</si>
  <si>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</si>
  <si>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</si>
  <si>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</si>
  <si>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</si>
  <si>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</si>
  <si>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</si>
  <si>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</si>
  <si>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</si>
  <si>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</si>
  <si>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</si>
  <si>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</si>
  <si>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</si>
  <si>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</si>
  <si>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</si>
  <si>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</si>
  <si>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</si>
  <si>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</si>
  <si>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</si>
  <si>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</si>
  <si>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</si>
  <si>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</si>
  <si>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</si>
  <si>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</si>
  <si>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</si>
  <si>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</si>
  <si>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</si>
  <si>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</si>
  <si>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</si>
  <si>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</si>
  <si>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</si>
  <si>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</si>
  <si>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</si>
  <si>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</si>
  <si>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</si>
  <si>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</si>
  <si>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</si>
  <si>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</si>
  <si>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</si>
  <si>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</si>
  <si>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</si>
  <si>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</si>
  <si>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</si>
  <si>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</si>
  <si>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</si>
  <si>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</si>
  <si>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</si>
  <si>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</si>
  <si>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</si>
  <si>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</si>
  <si>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</si>
  <si>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</si>
  <si>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</si>
  <si>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</si>
  <si>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</si>
  <si>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</si>
  <si>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</si>
  <si>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</si>
  <si>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</si>
  <si>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</si>
  <si>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</si>
  <si>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</si>
  <si>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</si>
  <si>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</si>
  <si>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</si>
  <si>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</si>
  <si>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</si>
  <si>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</si>
  <si>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</si>
  <si>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</si>
  <si>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</si>
  <si>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</si>
  <si>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</si>
  <si>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</si>
  <si>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</si>
  <si>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</si>
  <si>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</si>
  <si>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</si>
  <si>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</si>
  <si>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</si>
  <si>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</si>
  <si>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</si>
  <si>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</si>
  <si>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</si>
  <si>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</si>
  <si>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</si>
  <si>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</si>
  <si>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</si>
  <si>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</si>
  <si>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</si>
  <si>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</si>
  <si>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</si>
  <si>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</si>
  <si>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</si>
  <si>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</si>
  <si>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</si>
  <si>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</si>
  <si>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</si>
  <si>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</si>
  <si>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</si>
  <si>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</si>
  <si>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</si>
  <si>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</si>
  <si>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</si>
  <si>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</si>
  <si>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</si>
  <si>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</si>
  <si>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</si>
  <si>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</si>
  <si>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</si>
  <si>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</si>
  <si>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</si>
  <si>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</si>
  <si>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</si>
  <si>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</si>
  <si>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</si>
  <si>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</si>
  <si>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</si>
  <si>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</si>
  <si>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</si>
  <si>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</si>
  <si>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</si>
  <si>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</si>
  <si>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</si>
  <si>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</si>
  <si>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</si>
  <si>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</si>
  <si>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</si>
  <si>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</si>
  <si>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</si>
  <si>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</si>
  <si>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</si>
  <si>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</si>
  <si>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</si>
  <si>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</si>
  <si>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</si>
  <si>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</si>
  <si>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</si>
  <si>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</si>
  <si>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</si>
  <si>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</si>
  <si>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</si>
  <si>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</si>
  <si>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</si>
  <si>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</si>
  <si>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</si>
  <si>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</si>
  <si>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</si>
  <si>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</si>
  <si>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</si>
  <si>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</si>
  <si>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</si>
  <si>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</si>
  <si>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</si>
  <si>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</si>
  <si>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</si>
  <si>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</si>
  <si>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</si>
  <si>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</si>
  <si>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</si>
  <si>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</si>
  <si>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</si>
  <si>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</si>
  <si>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</si>
  <si>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</si>
  <si>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</si>
  <si>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</si>
  <si>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</si>
  <si>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</si>
  <si>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</si>
  <si>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</si>
  <si>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</si>
  <si>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</si>
  <si>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</si>
  <si>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</si>
  <si>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</si>
  <si>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</si>
  <si>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</si>
  <si>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</si>
  <si>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</si>
  <si>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</si>
  <si>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</si>
  <si>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</si>
  <si>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</si>
  <si>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</si>
  <si>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</si>
  <si>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</si>
  <si>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</si>
  <si>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</si>
  <si>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</si>
  <si>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</si>
  <si>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</si>
  <si>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</si>
  <si>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</si>
  <si>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</si>
  <si>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</si>
  <si>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</si>
  <si>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</si>
  <si>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</si>
  <si>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</si>
  <si>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</si>
  <si>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</si>
  <si>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</si>
  <si>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</si>
  <si>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</si>
  <si>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</si>
  <si>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</si>
  <si>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</si>
  <si>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</si>
  <si>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</si>
  <si>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</si>
  <si>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</si>
  <si>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</si>
  <si>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</si>
  <si>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</si>
  <si>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</si>
  <si>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</si>
  <si>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</si>
  <si>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</si>
  <si>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</si>
  <si>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</si>
  <si>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</si>
  <si>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</si>
  <si>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</si>
  <si>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</si>
  <si>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</si>
  <si>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</si>
  <si>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</si>
  <si>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</si>
  <si>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</si>
  <si>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</si>
  <si>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</si>
  <si>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</si>
  <si>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</si>
  <si>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</si>
  <si>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</si>
  <si>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</si>
  <si>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</si>
  <si>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</si>
  <si>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</si>
  <si>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</si>
  <si>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</si>
  <si>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</si>
  <si>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</si>
  <si>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</si>
  <si>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</si>
  <si>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</si>
  <si>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</si>
  <si>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</si>
  <si>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</si>
  <si>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</si>
  <si>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</si>
  <si>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</si>
  <si>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</si>
  <si>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</si>
  <si>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</si>
  <si>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</si>
  <si>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</si>
  <si>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</si>
  <si>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</si>
  <si>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</si>
  <si>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</si>
  <si>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</si>
  <si>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</si>
  <si>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</si>
  <si>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</si>
  <si>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</si>
  <si>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</si>
  <si>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</si>
  <si>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</si>
  <si>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</si>
  <si>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</si>
  <si>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</si>
  <si>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</si>
  <si>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</si>
  <si>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</si>
  <si>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</si>
  <si>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</si>
  <si>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</si>
  <si>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</si>
  <si>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</si>
  <si>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</si>
  <si>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</si>
  <si>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</si>
  <si>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</si>
  <si>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</si>
  <si>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</si>
  <si>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</si>
  <si>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</si>
  <si>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</si>
  <si>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</si>
  <si>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</si>
  <si>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</si>
  <si>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</si>
  <si>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</si>
  <si>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</si>
  <si>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</si>
  <si>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</si>
  <si>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</si>
  <si>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</si>
  <si>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</si>
  <si>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</si>
  <si>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</si>
  <si>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</si>
  <si>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</si>
  <si>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</si>
  <si>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</si>
  <si>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</si>
  <si>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</si>
  <si>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</si>
  <si>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</si>
  <si>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</si>
  <si>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</si>
  <si>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</si>
  <si>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</si>
  <si>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</si>
  <si>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</si>
  <si>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</si>
  <si>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</si>
  <si>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</si>
  <si>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</si>
  <si>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</si>
  <si>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</si>
  <si>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</si>
  <si>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</si>
  <si>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</si>
  <si>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</si>
  <si>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</si>
  <si>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</si>
  <si>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</si>
  <si>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</si>
  <si>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</si>
  <si>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</si>
  <si>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</si>
  <si>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</si>
  <si>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</si>
  <si>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</si>
  <si>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</si>
  <si>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</si>
  <si>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</si>
  <si>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</si>
  <si>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</si>
  <si>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</si>
  <si>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</si>
  <si>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</si>
  <si>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</si>
  <si>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</si>
  <si>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</si>
  <si>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</si>
  <si>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</si>
  <si>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</si>
  <si>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</si>
  <si>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</si>
  <si>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</si>
  <si>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</si>
  <si>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</si>
  <si>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</si>
  <si>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</si>
  <si>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</si>
  <si>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</si>
  <si>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</si>
  <si>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</si>
  <si>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</si>
  <si>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</si>
  <si>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</si>
  <si>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</si>
  <si>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</si>
  <si>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</si>
  <si>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</si>
  <si>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</si>
  <si>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</si>
  <si>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</si>
  <si>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</si>
  <si>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</si>
  <si>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</si>
  <si>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</si>
  <si>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</si>
  <si>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</si>
  <si>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</si>
  <si>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</si>
  <si>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</si>
  <si>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</si>
  <si>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</si>
  <si>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</si>
  <si>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</si>
  <si>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</si>
  <si>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</si>
  <si>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</si>
  <si>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</si>
  <si>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</si>
  <si>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</si>
  <si>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</si>
  <si>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</si>
  <si>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</si>
  <si>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</si>
  <si>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</si>
  <si>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</si>
  <si>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</si>
  <si>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</si>
  <si>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</si>
  <si>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</si>
  <si>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</si>
  <si>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</si>
  <si>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</si>
  <si>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</si>
  <si>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</si>
  <si>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</si>
  <si>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</si>
  <si>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</si>
  <si>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</si>
  <si>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</si>
  <si>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</si>
  <si>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</si>
  <si>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</si>
  <si>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</si>
  <si>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</si>
  <si>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</si>
  <si>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</si>
  <si>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</si>
  <si>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</si>
  <si>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</si>
  <si>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</si>
  <si>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</si>
  <si>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</si>
  <si>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</si>
  <si>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</si>
  <si>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</si>
  <si>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</si>
  <si>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</si>
  <si>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</si>
  <si>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</si>
  <si>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</si>
  <si>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</si>
  <si>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</si>
  <si>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</si>
  <si>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</si>
  <si>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</si>
  <si>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</si>
  <si>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</si>
  <si>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</si>
  <si>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</si>
  <si>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</si>
  <si>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</si>
  <si>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</si>
  <si>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</si>
  <si>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</si>
  <si>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</si>
  <si>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</si>
  <si>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</si>
  <si>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</si>
  <si>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</si>
  <si>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</si>
  <si>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</si>
  <si>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</si>
  <si>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</si>
  <si>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</si>
  <si>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</si>
  <si>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</si>
  <si>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</si>
  <si>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</si>
  <si>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</si>
  <si>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</si>
  <si>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</si>
  <si>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</si>
  <si>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</si>
  <si>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</si>
  <si>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</si>
  <si>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</si>
  <si>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</si>
  <si>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</si>
  <si>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</si>
  <si>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</si>
  <si>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</si>
  <si>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</si>
  <si>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</si>
  <si>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</si>
  <si>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</si>
  <si>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</si>
  <si>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</si>
  <si>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</si>
  <si>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</si>
  <si>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</si>
  <si>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</si>
  <si>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</si>
  <si>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</si>
  <si>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</si>
  <si>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</si>
  <si>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</si>
  <si>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</si>
  <si>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</si>
  <si>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</si>
  <si>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</si>
  <si>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</si>
  <si>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</si>
  <si>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</si>
  <si>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</si>
  <si>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</si>
  <si>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</si>
  <si>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</si>
  <si>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</si>
  <si>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</si>
  <si>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</si>
  <si>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</si>
  <si>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</si>
  <si>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</si>
  <si>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</si>
  <si>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</si>
  <si>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</si>
  <si>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</si>
  <si>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</si>
  <si>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</si>
  <si>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</si>
  <si>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</si>
  <si>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</si>
  <si>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</si>
  <si>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</si>
  <si>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</si>
  <si>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</si>
  <si>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</si>
  <si>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</si>
  <si>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</si>
  <si>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</si>
  <si>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</si>
  <si>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</si>
  <si>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</si>
  <si>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</si>
  <si>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</si>
  <si>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</si>
  <si>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</si>
  <si>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</si>
  <si>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</si>
  <si>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</si>
  <si>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</si>
  <si>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</si>
  <si>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</si>
  <si>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</si>
  <si>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</si>
  <si>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</si>
  <si>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</si>
  <si>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</si>
  <si>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</si>
  <si>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</si>
  <si>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</si>
  <si>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</si>
  <si>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</si>
  <si>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</si>
  <si>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</si>
  <si>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</si>
  <si>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</si>
  <si>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</si>
  <si>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</si>
  <si>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</si>
  <si>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</si>
  <si>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</si>
  <si>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</si>
  <si>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</si>
  <si>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</si>
  <si>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</si>
  <si>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</si>
  <si>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</si>
  <si>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</si>
  <si>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</si>
  <si>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</si>
  <si>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</si>
  <si>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</si>
  <si>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</si>
  <si>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</si>
  <si>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</si>
  <si>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</si>
  <si>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</si>
  <si>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</si>
  <si>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</si>
  <si>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</si>
  <si>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</si>
  <si>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</si>
  <si>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</si>
  <si>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</si>
  <si>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</si>
  <si>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</si>
  <si>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</si>
  <si>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</si>
  <si>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</si>
  <si>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</si>
  <si>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</si>
  <si>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</si>
  <si>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</si>
  <si>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</si>
  <si>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</si>
  <si>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</si>
  <si>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</si>
  <si>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</si>
  <si>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</si>
  <si>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</si>
  <si>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</si>
  <si>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</si>
  <si>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</si>
  <si>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</si>
  <si>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</si>
  <si>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</si>
  <si>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</si>
  <si>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</si>
  <si>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</si>
  <si>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</si>
  <si>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</si>
  <si>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</si>
  <si>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</si>
  <si>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</si>
  <si>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</si>
  <si>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</si>
  <si>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</si>
  <si>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</si>
  <si>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</si>
  <si>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</si>
  <si>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</si>
  <si>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</si>
  <si>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</si>
  <si>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</si>
  <si>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</si>
  <si>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</si>
  <si>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</si>
  <si>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</si>
  <si>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</si>
  <si>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</si>
  <si>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</si>
  <si>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</si>
  <si>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</si>
  <si>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</si>
  <si>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</si>
  <si>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</si>
  <si>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</si>
  <si>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</si>
  <si>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</si>
  <si>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</si>
  <si>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</si>
  <si>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</si>
  <si>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</si>
  <si>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</si>
  <si>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</si>
  <si>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</si>
  <si>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</si>
  <si>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</si>
  <si>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</si>
  <si>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</si>
  <si>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</si>
  <si>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</si>
  <si>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</si>
  <si>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</si>
  <si>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</si>
  <si>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</si>
  <si>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</si>
  <si>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</si>
  <si>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</si>
  <si>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</si>
  <si>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</si>
  <si>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</si>
  <si>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</si>
  <si>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</si>
  <si>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</si>
  <si>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</si>
  <si>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</si>
  <si>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</si>
  <si>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</si>
  <si>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</si>
  <si>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</si>
  <si>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</si>
  <si>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</si>
  <si>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</si>
  <si>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</si>
  <si>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</si>
  <si>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</si>
  <si>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</si>
  <si>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</si>
  <si>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</si>
  <si>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</si>
  <si>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</si>
  <si>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</si>
  <si>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</si>
  <si>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</si>
  <si>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</si>
  <si>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</si>
  <si>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</si>
  <si>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</si>
  <si>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</si>
  <si>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</si>
  <si>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</si>
  <si>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</si>
  <si>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</si>
  <si>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</si>
  <si>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</si>
  <si>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</si>
  <si>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</si>
  <si>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</si>
  <si>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</si>
  <si>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</si>
  <si>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</si>
  <si>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</si>
  <si>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</si>
  <si>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</si>
  <si>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</si>
  <si>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</si>
  <si>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</si>
  <si>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</si>
  <si>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</si>
  <si>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</si>
  <si>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</si>
  <si>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</si>
  <si>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</si>
  <si>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</si>
  <si>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</si>
  <si>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</si>
  <si>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</si>
  <si>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</si>
  <si>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</si>
  <si>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</si>
  <si>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</si>
  <si>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</si>
  <si>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</si>
  <si>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</si>
  <si>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</si>
  <si>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</si>
  <si>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</si>
  <si>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</si>
  <si>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</si>
  <si>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</si>
  <si>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</si>
  <si>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</si>
  <si>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</si>
  <si>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</si>
  <si>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</si>
  <si>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</si>
  <si>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</si>
  <si>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</si>
  <si>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</si>
  <si>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</si>
  <si>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</si>
  <si>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</si>
  <si>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</si>
  <si>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</si>
  <si>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</si>
  <si>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</si>
  <si>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</si>
  <si>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</si>
  <si>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</si>
  <si>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</si>
  <si>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</si>
  <si>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</si>
  <si>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</si>
  <si>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</si>
  <si>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</si>
  <si>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</si>
  <si>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</si>
  <si>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</si>
  <si>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</si>
  <si>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</si>
  <si>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</si>
  <si>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</si>
  <si>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</si>
  <si>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</si>
  <si>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</si>
  <si>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</si>
  <si>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</si>
  <si>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</si>
  <si>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</si>
  <si>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</si>
  <si>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</si>
  <si>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</si>
  <si>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</si>
  <si>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</si>
  <si>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</si>
  <si>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</si>
  <si>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</si>
  <si>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</si>
  <si>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</si>
  <si>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</si>
  <si>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</si>
  <si>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</si>
  <si>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</si>
  <si>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</si>
  <si>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</si>
  <si>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</si>
  <si>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</si>
  <si>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</si>
  <si>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</si>
  <si>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</si>
  <si>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</si>
  <si>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</si>
  <si>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</si>
  <si>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</si>
  <si>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</si>
  <si>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</si>
  <si>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</si>
  <si>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</si>
  <si>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</si>
  <si>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</si>
  <si>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</si>
  <si>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</si>
  <si>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</si>
  <si>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</si>
  <si>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</si>
  <si>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</si>
  <si>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</si>
  <si>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</si>
  <si>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</si>
  <si>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</si>
  <si>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</si>
  <si>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</si>
  <si>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</si>
  <si>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</si>
  <si>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</si>
  <si>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</si>
  <si>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</si>
  <si>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</si>
  <si>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</si>
  <si>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</si>
  <si>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</si>
  <si>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</si>
  <si>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</si>
  <si>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</si>
  <si>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</si>
  <si>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</si>
  <si>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</si>
  <si>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</si>
  <si>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</si>
  <si>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</si>
  <si>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</si>
  <si>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</si>
  <si>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</si>
  <si>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</si>
  <si>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</si>
  <si>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</si>
  <si>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</si>
  <si>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</si>
  <si>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</si>
  <si>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</si>
  <si>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</si>
  <si>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</si>
  <si>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</si>
  <si>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</si>
  <si>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</si>
  <si>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</si>
  <si>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</si>
  <si>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</si>
  <si>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</si>
  <si>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</si>
  <si>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</si>
  <si>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</si>
  <si>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</si>
  <si>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</si>
  <si>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</si>
  <si>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</si>
  <si>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</si>
  <si>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</si>
  <si>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</si>
  <si>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</si>
  <si>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</si>
  <si>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</si>
  <si>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</si>
  <si>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</si>
  <si>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</si>
  <si>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</si>
  <si>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</si>
  <si>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</si>
  <si>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</si>
  <si>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</si>
  <si>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</si>
  <si>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</si>
  <si>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</si>
  <si>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</si>
  <si>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</si>
  <si>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</si>
  <si>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</si>
  <si>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</si>
  <si>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</si>
  <si>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</si>
  <si>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</si>
  <si>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</si>
  <si>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</si>
  <si>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</si>
  <si>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</si>
  <si>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</si>
  <si>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</si>
  <si>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</si>
  <si>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</si>
  <si>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</si>
  <si>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</si>
  <si>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</si>
  <si>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</si>
  <si>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</si>
  <si>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</si>
  <si>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</si>
  <si>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</si>
  <si>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</si>
  <si>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</si>
  <si>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</si>
  <si>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</si>
  <si>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</si>
  <si>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</si>
  <si>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</si>
  <si>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</si>
  <si>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</si>
  <si>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</si>
  <si>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</si>
  <si>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</si>
  <si>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</si>
  <si>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</si>
  <si>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</si>
  <si>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</si>
  <si>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</si>
  <si>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</si>
  <si>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</si>
  <si>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</si>
  <si>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</si>
  <si>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</si>
  <si>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</si>
  <si>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</si>
  <si>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</si>
  <si>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</si>
  <si>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</si>
  <si>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</si>
  <si>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</si>
  <si>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</si>
  <si>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</si>
  <si>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</si>
  <si>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</si>
  <si>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</si>
  <si>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</si>
  <si>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</si>
  <si>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</si>
  <si>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</si>
  <si>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</si>
  <si>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</si>
  <si>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</si>
  <si>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</si>
  <si>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</si>
  <si>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</si>
  <si>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</si>
  <si>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</si>
  <si>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</si>
  <si>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</si>
  <si>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</si>
  <si>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</si>
  <si>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</si>
  <si>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</si>
  <si>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</si>
  <si>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</si>
  <si>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</si>
  <si>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</si>
  <si>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</si>
  <si>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</si>
  <si>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</si>
  <si>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</si>
  <si>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</si>
  <si>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</si>
  <si>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</si>
  <si>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</si>
  <si>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</si>
  <si>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</si>
  <si>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</si>
  <si>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</si>
  <si>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</si>
  <si>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</si>
  <si>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</si>
  <si>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</si>
  <si>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</si>
  <si>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</si>
  <si>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</si>
  <si>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</si>
  <si>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</si>
  <si>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</si>
  <si>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</si>
  <si>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</si>
  <si>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</si>
  <si>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</si>
  <si>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</si>
  <si>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</si>
  <si>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</si>
  <si>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</si>
  <si>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</si>
  <si>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</si>
  <si>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</si>
  <si>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</si>
  <si>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</si>
  <si>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</si>
  <si>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</si>
  <si>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</si>
  <si>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</si>
  <si>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</si>
  <si>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</si>
  <si>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</si>
  <si>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</si>
  <si>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</si>
  <si>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</si>
  <si>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</si>
  <si>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</si>
  <si>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</si>
  <si>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</si>
  <si>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</si>
  <si>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</si>
  <si>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</si>
  <si>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</si>
  <si>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</si>
  <si>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</si>
  <si>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</si>
  <si>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</si>
  <si>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</si>
  <si>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</si>
  <si>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</si>
  <si>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</si>
  <si>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</si>
  <si>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</si>
  <si>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</si>
  <si>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</si>
  <si>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</si>
  <si>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</si>
  <si>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</si>
  <si>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</si>
  <si>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</si>
  <si>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</si>
  <si>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</si>
  <si>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</si>
  <si>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</si>
  <si>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</si>
  <si>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</si>
  <si>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</si>
  <si>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</si>
  <si>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</si>
  <si>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</si>
  <si>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</si>
  <si>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</si>
  <si>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</si>
  <si>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</si>
  <si>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</si>
  <si>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</si>
  <si>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</si>
  <si>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</si>
  <si>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</si>
  <si>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</si>
  <si>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</si>
  <si>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</si>
  <si>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</si>
  <si>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</si>
  <si>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</si>
  <si>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</si>
  <si>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</si>
  <si>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</si>
  <si>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</si>
  <si>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</si>
  <si>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</si>
  <si>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</si>
  <si>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</si>
  <si>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</si>
  <si>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</si>
  <si>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</si>
  <si>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</si>
  <si>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</si>
  <si>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</si>
  <si>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</si>
  <si>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</si>
  <si>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</si>
  <si>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</si>
  <si>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</si>
  <si>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</si>
  <si>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</si>
  <si>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</si>
  <si>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</si>
  <si>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</si>
  <si>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</si>
  <si>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</si>
  <si>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</si>
  <si>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</si>
  <si>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</si>
  <si>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</si>
  <si>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</si>
  <si>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</si>
  <si>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</si>
  <si>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</si>
  <si>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</si>
  <si>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</si>
  <si>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</si>
  <si>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</si>
  <si>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</si>
  <si>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</si>
  <si>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</si>
  <si>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</si>
  <si>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</si>
  <si>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</si>
  <si>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</si>
  <si>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</si>
  <si>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</si>
  <si>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</si>
  <si>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</si>
  <si>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</si>
  <si>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</si>
  <si>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</si>
  <si>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</si>
  <si>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</si>
  <si>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</si>
  <si>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</si>
  <si>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</si>
  <si>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</si>
  <si>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</si>
  <si>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</si>
  <si>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</si>
  <si>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</si>
  <si>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</si>
  <si>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</si>
  <si>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</si>
  <si>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</si>
  <si>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</si>
  <si>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</si>
  <si>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</si>
  <si>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</si>
  <si>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</si>
  <si>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</si>
  <si>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</si>
  <si>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</si>
  <si>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</si>
  <si>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</si>
  <si>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</si>
  <si>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</si>
  <si>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</si>
  <si>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</si>
  <si>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</si>
  <si>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</si>
  <si>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</si>
  <si>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</si>
  <si>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</si>
  <si>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</si>
  <si>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</si>
  <si>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</si>
  <si>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</si>
  <si>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</si>
  <si>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</si>
  <si>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</si>
  <si>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</si>
  <si>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</si>
  <si>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</si>
  <si>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</si>
  <si>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</si>
  <si>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</si>
  <si>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</si>
  <si>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</si>
  <si>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</si>
  <si>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</si>
  <si>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</si>
  <si>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</si>
  <si>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</si>
  <si>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</si>
  <si>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</si>
  <si>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</si>
  <si>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</si>
  <si>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</si>
  <si>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</si>
  <si>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</si>
  <si>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</si>
  <si>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</si>
  <si>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</si>
  <si>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</si>
  <si>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</si>
  <si>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</si>
  <si>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</si>
  <si>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</si>
  <si>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</si>
  <si>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</si>
  <si>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</si>
  <si>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</si>
  <si>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</si>
  <si>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</si>
  <si>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</si>
  <si>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</si>
  <si>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</si>
  <si>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</si>
  <si>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</si>
  <si>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</si>
  <si>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</si>
  <si>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</si>
  <si>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</si>
  <si>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</si>
  <si>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</si>
  <si>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</si>
  <si>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</si>
  <si>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</si>
  <si>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</si>
  <si>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</si>
  <si>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</si>
  <si>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</si>
  <si>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</si>
  <si>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</si>
  <si>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</si>
  <si>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</si>
  <si>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</si>
  <si>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</si>
  <si>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</si>
  <si>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</si>
  <si>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</si>
  <si>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</si>
  <si>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</si>
  <si>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</si>
  <si>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</si>
  <si>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</si>
  <si>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</si>
  <si>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</si>
  <si>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</si>
  <si>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</si>
  <si>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</si>
  <si>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</si>
  <si>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</si>
  <si>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</si>
  <si>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</si>
  <si>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</si>
  <si>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</si>
  <si>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</si>
  <si>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</si>
  <si>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</si>
  <si>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</si>
  <si>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</si>
  <si>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</si>
  <si>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</si>
  <si>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</si>
  <si>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</si>
  <si>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</si>
  <si>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</si>
  <si>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</si>
  <si>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</si>
  <si>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</si>
  <si>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</si>
  <si>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</si>
  <si>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</si>
  <si>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</si>
  <si>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</si>
  <si>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</si>
  <si>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</si>
  <si>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</si>
  <si>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</si>
  <si>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</si>
  <si>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</si>
  <si>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</si>
  <si>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</si>
  <si>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</si>
  <si>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</si>
  <si>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</si>
  <si>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</si>
  <si>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</si>
  <si>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</si>
  <si>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</si>
  <si>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</si>
  <si>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</si>
  <si>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</si>
  <si>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</si>
  <si>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</si>
  <si>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</si>
  <si>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</si>
  <si>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</si>
  <si>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</si>
  <si>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</si>
  <si>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</si>
  <si>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</si>
  <si>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</si>
  <si>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</si>
  <si>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</si>
  <si>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</si>
  <si>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</si>
  <si>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</si>
  <si>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</si>
  <si>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</si>
  <si>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</si>
  <si>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</si>
  <si>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</si>
  <si>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</si>
  <si>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</si>
  <si>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</si>
  <si>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</si>
  <si>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</si>
  <si>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</si>
  <si>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</si>
  <si>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</si>
  <si>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</si>
  <si>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</si>
  <si>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</si>
  <si>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</si>
  <si>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</si>
  <si>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</si>
  <si>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</si>
  <si>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</si>
  <si>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</si>
  <si>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</si>
  <si>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</si>
  <si>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</si>
  <si>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</si>
  <si>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</si>
  <si>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</si>
  <si>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</si>
  <si>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</si>
  <si>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</si>
  <si>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</si>
  <si>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</si>
  <si>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</si>
  <si>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</si>
  <si>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</si>
  <si>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</si>
  <si>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</si>
  <si>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</si>
  <si>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</si>
  <si>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</si>
  <si>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</si>
  <si>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</si>
  <si>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</si>
  <si>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</si>
  <si>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</si>
  <si>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</si>
  <si>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</si>
  <si>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</si>
  <si>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</si>
  <si>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</si>
  <si>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</si>
  <si>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</si>
  <si>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</si>
  <si>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</si>
  <si>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</si>
  <si>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</si>
  <si>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</si>
  <si>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</si>
  <si>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</si>
  <si>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</si>
  <si>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</si>
  <si>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</si>
  <si>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</si>
  <si>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</si>
  <si>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</si>
  <si>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</si>
  <si>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</si>
  <si>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</si>
  <si>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</si>
  <si>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</si>
  <si>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</si>
  <si>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</si>
  <si>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</si>
  <si>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</si>
  <si>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</si>
  <si>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</si>
  <si>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</si>
  <si>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</si>
  <si>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</si>
  <si>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</si>
  <si>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</si>
  <si>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</si>
  <si>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</si>
  <si>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</si>
  <si>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</si>
  <si>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</si>
  <si>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</si>
  <si>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</si>
  <si>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</si>
  <si>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</si>
  <si>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</si>
  <si>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</si>
  <si>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</si>
  <si>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</si>
  <si>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</si>
  <si>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</si>
  <si>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</si>
  <si>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</si>
  <si>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</si>
  <si>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</si>
  <si>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</si>
  <si>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</si>
  <si>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</si>
  <si>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</si>
  <si>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</si>
  <si>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</si>
  <si>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</si>
  <si>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</si>
  <si>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</si>
  <si>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</si>
  <si>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</si>
  <si>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</si>
  <si>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</si>
  <si>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</si>
  <si>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</si>
  <si>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</si>
  <si>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</si>
  <si>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</si>
  <si>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</si>
  <si>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</si>
  <si>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</si>
  <si>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</si>
  <si>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</si>
  <si>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</si>
  <si>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</si>
  <si>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</si>
  <si>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</si>
  <si>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</si>
  <si>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</si>
  <si>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</si>
  <si>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</si>
  <si>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</si>
  <si>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</si>
  <si>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</si>
  <si>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</si>
  <si>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</si>
  <si>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</si>
  <si>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</si>
  <si>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</si>
  <si>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</si>
  <si>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</si>
  <si>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</si>
  <si>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</si>
  <si>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</si>
  <si>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</si>
  <si>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</si>
  <si>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</si>
  <si>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</si>
  <si>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</si>
  <si>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</si>
  <si>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</si>
  <si>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</si>
  <si>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</si>
  <si>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</si>
  <si>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</si>
  <si>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</si>
  <si>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</si>
  <si>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</si>
  <si>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</si>
  <si>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</si>
  <si>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</si>
  <si>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</si>
  <si>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</si>
  <si>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</si>
  <si>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</si>
  <si>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</si>
  <si>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</si>
  <si>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</si>
  <si>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</si>
  <si>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</si>
  <si>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</si>
  <si>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</si>
  <si>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</si>
  <si>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</si>
  <si>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</si>
  <si>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</si>
  <si>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</si>
  <si>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</si>
  <si>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</si>
  <si>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</si>
  <si>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</si>
  <si>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</si>
  <si>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</si>
  <si>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</si>
  <si>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</si>
  <si>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</si>
  <si>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</si>
  <si>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</si>
  <si>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</si>
  <si>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</si>
  <si>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</si>
  <si>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</si>
  <si>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</si>
  <si>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</si>
  <si>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</si>
  <si>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</si>
  <si>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</si>
  <si>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</si>
  <si>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</si>
  <si>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</si>
  <si>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</si>
  <si>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</si>
  <si>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</si>
  <si>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</si>
  <si>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</si>
  <si>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</si>
  <si>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</si>
  <si>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</si>
  <si>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</si>
  <si>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</si>
  <si>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</si>
  <si>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</si>
  <si>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</si>
  <si>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</si>
  <si>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</si>
  <si>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</si>
  <si>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</si>
  <si>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</si>
  <si>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</si>
  <si>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</si>
  <si>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</si>
  <si>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</si>
  <si>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</si>
  <si>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</si>
  <si>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</si>
  <si>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</si>
  <si>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</si>
  <si>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</si>
  <si>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</si>
  <si>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</si>
  <si>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</si>
  <si>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</si>
  <si>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</si>
  <si>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</si>
  <si>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</si>
  <si>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</si>
  <si>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</si>
  <si>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</si>
  <si>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</si>
  <si>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</si>
  <si>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</si>
  <si>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</si>
  <si>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</si>
  <si>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</si>
  <si>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</si>
  <si>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</si>
  <si>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</si>
  <si>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</si>
  <si>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</si>
  <si>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</si>
  <si>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</si>
  <si>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</si>
  <si>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</si>
  <si>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</si>
  <si>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</si>
  <si>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</si>
  <si>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</si>
  <si>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</si>
  <si>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</si>
  <si>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</si>
  <si>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</si>
  <si>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</si>
  <si>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</si>
  <si>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</si>
  <si>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</si>
  <si>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</si>
  <si>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</si>
  <si>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</si>
  <si>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</si>
  <si>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</si>
  <si>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</si>
  <si>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</si>
  <si>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</si>
  <si>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</si>
  <si>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</si>
  <si>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</si>
  <si>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</si>
  <si>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</si>
  <si>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</si>
  <si>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</si>
  <si>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</si>
  <si>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</si>
  <si>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</si>
  <si>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</si>
  <si>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</si>
  <si>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</si>
  <si>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</si>
  <si>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</si>
  <si>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</si>
  <si>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</si>
  <si>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</si>
  <si>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</si>
  <si>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</si>
  <si>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</si>
  <si>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</si>
  <si>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</si>
  <si>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</si>
  <si>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</si>
  <si>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</si>
  <si>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</si>
  <si>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</si>
  <si>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</si>
  <si>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</si>
  <si>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</si>
  <si>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</si>
  <si>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</si>
  <si>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</si>
  <si>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</si>
  <si>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</si>
  <si>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</si>
  <si>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</si>
  <si>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</si>
  <si>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</si>
  <si>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</si>
  <si>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</si>
  <si>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</si>
  <si>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</si>
  <si>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</si>
  <si>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</si>
  <si>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</si>
  <si>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</si>
  <si>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</si>
  <si>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</si>
  <si>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</si>
  <si>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</si>
  <si>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</si>
  <si>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</si>
  <si>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</si>
  <si>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</si>
  <si>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</si>
  <si>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</si>
  <si>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</si>
  <si>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</si>
  <si>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</si>
  <si>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</si>
  <si>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</si>
  <si>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</si>
  <si>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</si>
  <si>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</si>
  <si>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</si>
  <si>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</si>
  <si>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</si>
  <si>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</si>
  <si>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</si>
  <si>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</si>
  <si>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</si>
  <si>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</si>
  <si>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</si>
  <si>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</si>
  <si>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</si>
  <si>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</si>
  <si>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</si>
  <si>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</si>
  <si>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</si>
  <si>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</si>
  <si>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</si>
  <si>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</si>
  <si>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</si>
  <si>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</si>
  <si>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</si>
  <si>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</si>
  <si>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</si>
  <si>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</si>
  <si>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</si>
  <si>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</si>
  <si>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</si>
  <si>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</si>
  <si>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</si>
  <si>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</si>
  <si>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</si>
  <si>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</si>
  <si>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</si>
  <si>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</si>
  <si>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</si>
  <si>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</si>
  <si>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</si>
  <si>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</si>
  <si>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</si>
  <si>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</si>
  <si>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</si>
  <si>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</si>
  <si>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</si>
  <si>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</si>
  <si>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</si>
  <si>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</si>
  <si>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</si>
  <si>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</si>
  <si>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</si>
  <si>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</si>
  <si>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</si>
  <si>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</si>
  <si>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</si>
  <si>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</si>
  <si>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</si>
  <si>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</si>
  <si>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</si>
  <si>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</si>
  <si>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</si>
  <si>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</si>
  <si>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</si>
  <si>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</si>
  <si>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</si>
  <si>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</si>
  <si>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</si>
  <si>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</si>
  <si>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</si>
  <si>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</si>
  <si>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</si>
  <si>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</si>
  <si>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</si>
  <si>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</si>
  <si>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</si>
  <si>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</si>
  <si>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</si>
  <si>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</si>
  <si>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</si>
  <si>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</si>
  <si>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</si>
  <si>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</si>
  <si>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</si>
  <si>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</si>
  <si>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</si>
  <si>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</si>
  <si>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</si>
  <si>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</si>
  <si>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</si>
  <si>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</si>
  <si>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</si>
  <si>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</si>
  <si>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</si>
  <si>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</si>
  <si>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</si>
  <si>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</si>
  <si>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</si>
  <si>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</si>
  <si>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</si>
  <si>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</si>
  <si>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</si>
  <si>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</si>
  <si>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</si>
  <si>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</si>
  <si>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</si>
  <si>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</si>
  <si>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</si>
  <si>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</si>
  <si>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</si>
  <si>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</si>
  <si>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</si>
  <si>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</si>
  <si>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</si>
  <si>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</si>
  <si>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</si>
  <si>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</si>
  <si>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</si>
  <si>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</si>
  <si>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</si>
  <si>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</si>
  <si>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</si>
  <si>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</si>
  <si>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</si>
  <si>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</si>
  <si>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</si>
  <si>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</si>
  <si>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</si>
  <si>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</si>
  <si>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</si>
  <si>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</si>
  <si>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</si>
  <si>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</si>
  <si>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</si>
  <si>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</si>
  <si>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</si>
  <si>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</si>
  <si>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</si>
  <si>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</si>
  <si>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</si>
  <si>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</si>
  <si>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</si>
  <si>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</si>
  <si>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</si>
  <si>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</si>
  <si>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</si>
  <si>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</si>
  <si>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</si>
  <si>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</si>
  <si>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</si>
  <si>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</si>
  <si>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</si>
  <si>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</si>
  <si>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</si>
  <si>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</si>
  <si>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</si>
  <si>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</si>
  <si>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</si>
  <si>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</si>
  <si>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</si>
  <si>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</si>
  <si>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</si>
  <si>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</si>
  <si>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</si>
  <si>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</si>
  <si>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</si>
  <si>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</si>
  <si>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</si>
  <si>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</si>
  <si>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</si>
  <si>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</si>
  <si>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</si>
  <si>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</si>
  <si>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</si>
  <si>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</si>
  <si>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</si>
  <si>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</si>
  <si>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</si>
  <si>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</si>
  <si>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</si>
  <si>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</si>
  <si>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</si>
  <si>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</si>
  <si>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</si>
  <si>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</si>
  <si>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</si>
  <si>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</si>
  <si>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</si>
  <si>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</si>
  <si>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</si>
  <si>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</si>
  <si>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</si>
  <si>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</si>
  <si>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</si>
  <si>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</si>
  <si>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</si>
  <si>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</si>
  <si>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</si>
  <si>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</si>
  <si>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</si>
  <si>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</si>
  <si>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</si>
  <si>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</si>
  <si>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</si>
  <si>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</si>
  <si>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</si>
  <si>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</si>
  <si>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</si>
  <si>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</si>
  <si>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</si>
  <si>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</si>
  <si>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</si>
  <si>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</si>
  <si>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</si>
  <si>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</si>
  <si>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</si>
  <si>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</si>
  <si>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</si>
  <si>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</si>
  <si>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</si>
  <si>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</si>
  <si>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</si>
  <si>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</si>
  <si>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</si>
  <si>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</si>
  <si>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</si>
  <si>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</si>
  <si>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</si>
  <si>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</si>
  <si>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</si>
  <si>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</si>
  <si>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</si>
  <si>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</si>
  <si>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</si>
  <si>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</si>
  <si>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</si>
  <si>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</si>
  <si>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</si>
  <si>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</si>
  <si>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</si>
  <si>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</si>
  <si>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</si>
  <si>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</si>
  <si>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</si>
  <si>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</si>
  <si>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</si>
  <si>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</si>
  <si>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</si>
  <si>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</si>
  <si>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</si>
  <si>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</si>
  <si>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</si>
  <si>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</si>
  <si>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</si>
  <si>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</si>
  <si>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</si>
  <si>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</si>
  <si>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</si>
  <si>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</si>
  <si>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</si>
  <si>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</si>
  <si>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</si>
  <si>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</si>
  <si>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</si>
  <si>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</si>
  <si>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</si>
  <si>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</si>
  <si>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</si>
  <si>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</si>
  <si>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</si>
  <si>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</si>
  <si>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</si>
  <si>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</si>
  <si>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</si>
  <si>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</si>
  <si>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</si>
  <si>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</si>
  <si>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</si>
  <si>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</si>
  <si>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</si>
  <si>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</si>
  <si>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</si>
  <si>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</si>
  <si>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</si>
  <si>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</si>
  <si>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</si>
  <si>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</si>
  <si>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</si>
  <si>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</si>
  <si>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</si>
  <si>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</si>
  <si>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</si>
  <si>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</si>
  <si>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</si>
  <si>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</si>
  <si>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</si>
  <si>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</si>
  <si>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</si>
  <si>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</si>
  <si>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</si>
  <si>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</si>
  <si>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</si>
  <si>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</si>
  <si>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</si>
  <si>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</si>
  <si>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</si>
  <si>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</si>
  <si>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</si>
  <si>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</si>
  <si>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</si>
  <si>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</si>
  <si>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</si>
  <si>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</si>
  <si>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</si>
  <si>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</si>
  <si>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</si>
  <si>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</si>
  <si>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</si>
  <si>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</si>
  <si>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</si>
  <si>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</si>
  <si>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</si>
  <si>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</si>
  <si>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</si>
  <si>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</si>
  <si>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</si>
  <si>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</si>
  <si>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</si>
  <si>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</si>
  <si>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</si>
  <si>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</si>
  <si>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</si>
  <si>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</si>
  <si>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</si>
  <si>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</si>
  <si>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</si>
  <si>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</si>
  <si>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</si>
  <si>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</si>
  <si>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</si>
  <si>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</si>
  <si>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</si>
  <si>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</si>
  <si>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</si>
  <si>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</si>
  <si>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</si>
  <si>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</si>
  <si>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</si>
  <si>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</si>
  <si>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</si>
  <si>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</si>
  <si>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</si>
  <si>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</si>
  <si>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</si>
  <si>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</si>
  <si>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</si>
  <si>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</si>
  <si>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</si>
  <si>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</si>
  <si>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</si>
  <si>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</si>
  <si>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</si>
  <si>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</si>
  <si>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</si>
  <si>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</si>
  <si>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</si>
  <si>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</si>
  <si>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</si>
  <si>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</si>
  <si>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</si>
  <si>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</si>
  <si>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</si>
  <si>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</si>
  <si>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</si>
  <si>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</si>
  <si>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</si>
  <si>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</si>
  <si>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</si>
  <si>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</si>
  <si>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</si>
  <si>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</si>
  <si>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</si>
  <si>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</si>
  <si>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</si>
  <si>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</si>
  <si>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</si>
  <si>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</si>
  <si>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</si>
  <si>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</si>
  <si>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</si>
  <si>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</si>
  <si>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</si>
  <si>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</si>
  <si>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</si>
  <si>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</si>
  <si>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</si>
  <si>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</si>
  <si>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</si>
  <si>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</si>
  <si>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</si>
  <si>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</si>
  <si>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</si>
  <si>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</si>
  <si>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</si>
  <si>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</si>
  <si>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</si>
  <si>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</si>
  <si>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</si>
  <si>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</si>
  <si>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</si>
  <si>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</si>
  <si>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</si>
  <si>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</si>
  <si>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</si>
  <si>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</si>
  <si>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</si>
  <si>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</si>
  <si>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</si>
  <si>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</si>
  <si>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</si>
  <si>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</si>
  <si>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</si>
  <si>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</si>
  <si>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</si>
  <si>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</si>
  <si>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</si>
  <si>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</si>
  <si>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</si>
  <si>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</si>
  <si>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</si>
  <si>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</si>
  <si>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</si>
  <si>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</si>
  <si>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</si>
  <si>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</si>
  <si>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</si>
  <si>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</si>
  <si>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</si>
  <si>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</si>
  <si>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</si>
  <si>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</si>
  <si>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</si>
  <si>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</si>
  <si>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</si>
  <si>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</si>
  <si>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</si>
  <si>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</si>
  <si>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</si>
  <si>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</si>
  <si>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</si>
  <si>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</si>
  <si>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</si>
  <si>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</si>
  <si>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</si>
  <si>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</si>
  <si>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</si>
  <si>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</si>
  <si>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</si>
  <si>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</si>
  <si>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</si>
  <si>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</si>
  <si>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</si>
  <si>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</si>
  <si>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</si>
  <si>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</si>
  <si>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</si>
  <si>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</si>
  <si>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</si>
  <si>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</si>
  <si>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</si>
  <si>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</si>
  <si>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</si>
  <si>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</si>
  <si>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</si>
  <si>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</si>
  <si>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</si>
  <si>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</si>
  <si>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</si>
  <si>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</si>
  <si>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</si>
  <si>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</si>
  <si>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</si>
  <si>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</si>
  <si>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</si>
  <si>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</si>
  <si>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</si>
  <si>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</si>
  <si>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</si>
  <si>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</si>
  <si>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</si>
  <si>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</si>
  <si>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</si>
  <si>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</si>
  <si>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</si>
  <si>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</si>
  <si>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</si>
  <si>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</si>
  <si>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</si>
  <si>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</si>
  <si>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</si>
  <si>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</si>
  <si>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</si>
  <si>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</si>
  <si>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</si>
  <si>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</si>
  <si>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</si>
  <si>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</si>
  <si>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</si>
  <si>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</si>
  <si>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</si>
  <si>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</si>
  <si>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</si>
  <si>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</si>
  <si>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</si>
  <si>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</si>
  <si>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</si>
  <si>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</si>
  <si>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</si>
  <si>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</si>
  <si>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</si>
  <si>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</si>
  <si>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</si>
  <si>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</si>
  <si>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</si>
  <si>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</si>
  <si>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</si>
  <si>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</si>
  <si>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</si>
  <si>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</si>
  <si>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</si>
  <si>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</si>
  <si>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</si>
  <si>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</si>
  <si>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</si>
  <si>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</si>
  <si>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</si>
  <si>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</si>
  <si>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</si>
  <si>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</si>
  <si>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</si>
  <si>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</si>
  <si>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</si>
  <si>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</si>
  <si>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</si>
  <si>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</si>
  <si>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</si>
  <si>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</si>
  <si>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</si>
  <si>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</si>
  <si>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</si>
  <si>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</si>
  <si>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</si>
  <si>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</si>
  <si>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</si>
  <si>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</si>
  <si>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</si>
  <si>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</si>
  <si>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</si>
  <si>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</si>
  <si>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</si>
  <si>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</si>
  <si>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</si>
  <si>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</si>
  <si>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</si>
  <si>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</si>
  <si>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</si>
  <si>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</si>
  <si>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</si>
  <si>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</si>
  <si>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</si>
  <si>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</si>
  <si>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</si>
  <si>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</si>
  <si>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</si>
  <si>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</si>
  <si>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</si>
  <si>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</si>
  <si>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</si>
  <si>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</si>
  <si>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</si>
  <si>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</si>
  <si>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</si>
  <si>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</si>
  <si>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</si>
  <si>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</si>
  <si>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</si>
  <si>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</si>
  <si>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</si>
  <si>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</si>
  <si>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</si>
  <si>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</si>
  <si>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</si>
  <si>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</si>
  <si>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</si>
  <si>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</si>
  <si>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</si>
  <si>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</si>
  <si>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</si>
  <si>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</si>
  <si>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</si>
  <si>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</si>
  <si>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</si>
  <si>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</si>
  <si>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</si>
  <si>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</si>
  <si>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</si>
  <si>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</si>
  <si>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</si>
  <si>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</si>
  <si>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</si>
  <si>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</si>
  <si>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</si>
  <si>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</si>
  <si>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</si>
  <si>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</si>
  <si>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</si>
  <si>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</si>
  <si>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</si>
  <si>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</si>
  <si>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</si>
  <si>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</si>
  <si>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</si>
  <si>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</si>
  <si>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</si>
  <si>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</si>
  <si>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</si>
  <si>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</si>
  <si>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</si>
  <si>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</si>
  <si>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</si>
  <si>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</si>
  <si>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</si>
  <si>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</si>
  <si>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</si>
  <si>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</si>
  <si>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</si>
  <si>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</si>
  <si>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</si>
  <si>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</si>
  <si>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</si>
  <si>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</si>
  <si>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</si>
  <si>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</si>
  <si>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</si>
  <si>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</si>
  <si>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</si>
  <si>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</si>
  <si>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</si>
  <si>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</si>
  <si>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</si>
  <si>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</si>
  <si>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</si>
  <si>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</si>
  <si>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</si>
  <si>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</si>
  <si>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</si>
  <si>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</si>
  <si>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</si>
  <si>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</si>
  <si>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</si>
  <si>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</si>
  <si>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</si>
  <si>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</si>
  <si>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</si>
  <si>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</si>
  <si>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</si>
  <si>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</si>
  <si>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</si>
  <si>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</si>
  <si>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</si>
  <si>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</si>
  <si>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</si>
  <si>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</si>
  <si>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</si>
  <si>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</si>
  <si>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</si>
  <si>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</si>
  <si>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</si>
  <si>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</si>
  <si>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</si>
  <si>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</si>
  <si>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</si>
  <si>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</si>
  <si>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</si>
  <si>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</si>
  <si>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</si>
  <si>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</si>
  <si>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</si>
  <si>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</si>
  <si>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</si>
  <si>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</si>
  <si>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</si>
  <si>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</si>
  <si>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</si>
  <si>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</si>
  <si>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</si>
  <si>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</si>
  <si>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</si>
  <si>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</si>
  <si>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</si>
  <si>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</si>
  <si>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</si>
  <si>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</si>
  <si>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</si>
  <si>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</si>
  <si>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</si>
  <si>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</si>
  <si>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</si>
  <si>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</si>
  <si>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</si>
  <si>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</si>
  <si>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</si>
  <si>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</si>
  <si>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</si>
  <si>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</si>
  <si>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</si>
  <si>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</si>
  <si>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</si>
  <si>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</si>
  <si>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</si>
  <si>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</si>
  <si>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</si>
  <si>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</si>
  <si>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</si>
  <si>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</si>
  <si>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</si>
  <si>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</si>
  <si>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</si>
  <si>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</si>
  <si>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</si>
  <si>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</si>
  <si>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</si>
  <si>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</si>
  <si>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</si>
  <si>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</si>
  <si>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</si>
  <si>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</si>
  <si>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</si>
  <si>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</si>
  <si>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</si>
  <si>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</si>
  <si>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</si>
  <si>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</si>
  <si>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</si>
  <si>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</si>
  <si>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</si>
  <si>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</si>
  <si>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</si>
  <si>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</si>
  <si>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</si>
  <si>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</si>
  <si>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</si>
  <si>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</si>
  <si>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</si>
  <si>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</si>
  <si>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</si>
  <si>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</si>
  <si>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</si>
  <si>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</si>
  <si>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</si>
  <si>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</si>
  <si>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</si>
  <si>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</si>
  <si>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</si>
  <si>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</si>
  <si>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</si>
  <si>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</si>
  <si>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</si>
  <si>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</si>
  <si>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</si>
  <si>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</si>
  <si>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</si>
  <si>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</si>
  <si>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</si>
  <si>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</si>
  <si>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</si>
  <si>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</si>
  <si>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</si>
  <si>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</si>
  <si>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</si>
  <si>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</si>
  <si>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</si>
  <si>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</si>
  <si>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</si>
  <si>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</si>
  <si>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</si>
  <si>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</si>
  <si>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</si>
  <si>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</si>
  <si>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</si>
  <si>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</si>
  <si>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</si>
  <si>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</si>
  <si>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</si>
  <si>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</si>
  <si>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</si>
  <si>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</si>
  <si>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</si>
  <si>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</si>
  <si>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</si>
  <si>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</si>
  <si>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</si>
  <si>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</si>
  <si>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</si>
  <si>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</si>
  <si>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</si>
  <si>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</si>
  <si>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</si>
  <si>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</si>
  <si>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</si>
  <si>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</si>
  <si>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</si>
  <si>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</si>
  <si>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</si>
  <si>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</si>
  <si>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</si>
  <si>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</si>
  <si>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</si>
  <si>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</si>
  <si>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</si>
  <si>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</si>
  <si>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</si>
  <si>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</si>
  <si>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</si>
  <si>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</si>
  <si>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</si>
  <si>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</si>
  <si>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</si>
  <si>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</si>
  <si>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</si>
  <si>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</si>
  <si>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</si>
  <si>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</si>
  <si>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</si>
  <si>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</si>
  <si>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</si>
  <si>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</si>
  <si>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</si>
  <si>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</si>
  <si>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</si>
  <si>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</si>
  <si>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</si>
  <si>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</si>
  <si>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</si>
  <si>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</si>
  <si>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</si>
  <si>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</si>
  <si>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</si>
  <si>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</si>
  <si>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</si>
  <si>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</si>
  <si>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</si>
  <si>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</si>
  <si>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</si>
  <si>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</si>
  <si>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</si>
  <si>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</si>
  <si>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</si>
  <si>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</si>
  <si>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</si>
  <si>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</si>
  <si>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</si>
  <si>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</si>
  <si>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</si>
  <si>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</si>
  <si>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</si>
  <si>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</si>
  <si>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</si>
  <si>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</si>
  <si>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</si>
  <si>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</si>
  <si>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</si>
  <si>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</si>
  <si>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</si>
  <si>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</si>
  <si>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</si>
  <si>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</si>
  <si>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</si>
  <si>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</si>
  <si>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</si>
  <si>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</si>
  <si>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</si>
  <si>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</si>
  <si>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</si>
  <si>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</si>
  <si>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</si>
  <si>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</si>
  <si>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</si>
  <si>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</si>
  <si>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</si>
  <si>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</si>
  <si>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</si>
  <si>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</si>
  <si>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</si>
  <si>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</si>
  <si>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</si>
  <si>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</si>
  <si>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</si>
  <si>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</si>
  <si>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</si>
  <si>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</si>
  <si>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</si>
  <si>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</si>
  <si>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</si>
  <si>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</si>
  <si>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</si>
  <si>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</si>
  <si>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</si>
  <si>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</si>
  <si>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</si>
  <si>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</si>
  <si>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</si>
  <si>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</si>
  <si>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</si>
  <si>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</si>
  <si>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</si>
  <si>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</si>
  <si>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</si>
  <si>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</si>
  <si>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</si>
  <si>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</si>
  <si>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</si>
  <si>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</si>
  <si>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</si>
  <si>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</si>
  <si>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</si>
  <si>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</si>
  <si>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</si>
  <si>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</si>
  <si>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</si>
  <si>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</si>
  <si>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</si>
  <si>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</si>
  <si>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</si>
  <si>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</si>
  <si>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</si>
  <si>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</si>
  <si>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</si>
  <si>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</si>
  <si>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</si>
  <si>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</si>
  <si>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</si>
  <si>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</si>
  <si>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</si>
  <si>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</si>
  <si>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</si>
  <si>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</si>
  <si>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</si>
  <si>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</si>
  <si>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</si>
  <si>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</si>
  <si>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</si>
  <si>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</si>
  <si>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</si>
  <si>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</si>
  <si>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</si>
  <si>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</si>
  <si>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</si>
  <si>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</si>
  <si>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</si>
  <si>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</si>
  <si>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</si>
  <si>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</si>
  <si>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</si>
  <si>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</si>
  <si>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</si>
  <si>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</si>
  <si>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</si>
  <si>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</si>
  <si>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</si>
  <si>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</si>
  <si>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</si>
  <si>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</si>
  <si>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</si>
  <si>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</si>
  <si>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</si>
  <si>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</si>
  <si>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</si>
  <si>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</si>
  <si>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</si>
  <si>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</si>
  <si>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</si>
  <si>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</si>
  <si>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</si>
  <si>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</si>
  <si>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</si>
  <si>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</si>
  <si>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</si>
  <si>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</si>
  <si>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</si>
  <si>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</si>
  <si>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</si>
  <si>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</si>
  <si>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</si>
  <si>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</si>
  <si>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</si>
  <si>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</si>
  <si>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</si>
  <si>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</si>
  <si>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</si>
  <si>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</si>
  <si>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</si>
  <si>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</si>
  <si>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</si>
  <si>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</si>
  <si>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</si>
  <si>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</si>
  <si>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</si>
  <si>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</si>
  <si>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</si>
  <si>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</si>
  <si>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</si>
  <si>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</si>
  <si>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</si>
  <si>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</si>
  <si>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</si>
  <si>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</si>
  <si>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</si>
  <si>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</si>
  <si>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</si>
  <si>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</si>
  <si>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</si>
  <si>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</si>
  <si>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</si>
  <si>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</si>
  <si>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</si>
  <si>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</si>
  <si>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</si>
  <si>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</si>
  <si>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</si>
  <si>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</si>
  <si>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</si>
  <si>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</si>
  <si>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</si>
  <si>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</si>
  <si>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</si>
  <si>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</si>
  <si>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</si>
  <si>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</si>
  <si>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</si>
  <si>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</si>
  <si>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</si>
  <si>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</si>
  <si>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</si>
  <si>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</si>
  <si>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</si>
  <si>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</si>
  <si>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</si>
  <si>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</si>
  <si>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</si>
  <si>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</si>
  <si>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</si>
  <si>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</si>
  <si>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</si>
  <si>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</si>
  <si>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</si>
  <si>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</si>
  <si>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</si>
  <si>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</si>
  <si>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</si>
  <si>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</si>
  <si>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</si>
  <si>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</si>
  <si>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</si>
  <si>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</si>
  <si>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</si>
  <si>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</si>
  <si>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</si>
  <si>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</si>
  <si>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</si>
  <si>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</si>
  <si>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</si>
  <si>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</si>
  <si>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</si>
  <si>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</si>
  <si>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</si>
  <si>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</si>
  <si>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</si>
  <si>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</si>
  <si>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</si>
  <si>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</si>
  <si>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</si>
  <si>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</si>
  <si>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</si>
  <si>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</si>
  <si>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</si>
  <si>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</si>
  <si>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</si>
  <si>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</si>
  <si>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</si>
  <si>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</si>
  <si>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</si>
  <si>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</si>
  <si>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</si>
  <si>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</si>
  <si>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</si>
  <si>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</si>
  <si>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</si>
  <si>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</si>
  <si>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</si>
  <si>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</si>
  <si>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</si>
  <si>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</si>
  <si>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</si>
  <si>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</si>
  <si>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</si>
  <si>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</si>
  <si>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</si>
  <si>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</si>
  <si>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</si>
  <si>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</si>
  <si>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</si>
  <si>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</si>
  <si>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</si>
  <si>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</si>
  <si>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</si>
  <si>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</si>
  <si>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</si>
  <si>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</si>
  <si>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</si>
  <si>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</si>
  <si>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</si>
  <si>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</si>
  <si>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</si>
  <si>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</si>
  <si>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</si>
  <si>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</si>
  <si>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</si>
  <si>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</si>
  <si>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</si>
  <si>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</si>
  <si>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</si>
  <si>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</si>
  <si>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</si>
  <si>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</si>
  <si>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</si>
  <si>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</si>
  <si>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</si>
  <si>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</si>
  <si>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</si>
  <si>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</si>
  <si>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</si>
  <si>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</si>
  <si>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</si>
  <si>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</si>
  <si>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</si>
  <si>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</si>
  <si>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</si>
  <si>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</si>
  <si>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</si>
  <si>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</si>
  <si>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</si>
  <si>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</si>
  <si>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</si>
  <si>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</si>
  <si>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</si>
  <si>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</si>
  <si>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</si>
  <si>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</si>
  <si>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</si>
  <si>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</si>
  <si>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</si>
  <si>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</si>
  <si>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</si>
  <si>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</si>
  <si>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</si>
  <si>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</si>
  <si>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</si>
  <si>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</si>
  <si>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</si>
  <si>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</si>
  <si>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</si>
  <si>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</si>
  <si>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</si>
  <si>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</si>
  <si>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</si>
  <si>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</si>
  <si>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</si>
  <si>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</si>
  <si>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</si>
  <si>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</si>
  <si>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</si>
  <si>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</si>
  <si>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</si>
  <si>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</si>
  <si>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</si>
  <si>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</si>
  <si>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</si>
  <si>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</si>
  <si>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</si>
  <si>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</si>
  <si>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</si>
  <si>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</si>
  <si>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</si>
  <si>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</si>
  <si>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</si>
  <si>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</si>
  <si>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</si>
  <si>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</si>
  <si>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</si>
  <si>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</si>
  <si>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</si>
  <si>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</si>
  <si>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</si>
  <si>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</si>
  <si>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</si>
  <si>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</si>
  <si>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</si>
  <si>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</si>
  <si>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</si>
  <si>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</si>
  <si>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</si>
  <si>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</si>
  <si>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</si>
  <si>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</si>
  <si>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</si>
  <si>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</si>
  <si>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</si>
  <si>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</si>
  <si>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</si>
  <si>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</si>
  <si>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</si>
  <si>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</si>
  <si>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</si>
  <si>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</si>
  <si>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</si>
  <si>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</si>
  <si>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</si>
  <si>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</si>
  <si>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</si>
  <si>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</si>
  <si>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</si>
  <si>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</si>
  <si>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</si>
  <si>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</si>
  <si>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</si>
  <si>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</si>
  <si>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</si>
  <si>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</si>
  <si>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</si>
  <si>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</si>
  <si>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</si>
  <si>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</si>
  <si>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</si>
  <si>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</si>
  <si>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</si>
  <si>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</si>
  <si>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</si>
  <si>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</si>
  <si>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</si>
  <si>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</si>
  <si>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</si>
  <si>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</si>
  <si>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</si>
  <si>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</si>
  <si>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</si>
  <si>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</si>
  <si>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</si>
  <si>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</si>
  <si>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</si>
  <si>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</si>
  <si>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</si>
  <si>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</si>
  <si>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</si>
  <si>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</si>
  <si>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</si>
  <si>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</si>
  <si>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</si>
  <si>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</si>
  <si>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</si>
  <si>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</si>
  <si>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</si>
  <si>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</si>
  <si>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</si>
  <si>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</si>
  <si>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</si>
  <si>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</si>
  <si>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</si>
  <si>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</si>
  <si>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</si>
  <si>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</si>
  <si>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</si>
  <si>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</si>
  <si>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</si>
  <si>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</si>
  <si>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</si>
  <si>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</si>
  <si>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</si>
  <si>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</si>
  <si>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</si>
  <si>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</si>
  <si>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</si>
  <si>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</si>
  <si>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</si>
  <si>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</si>
  <si>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</si>
  <si>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</si>
  <si>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</si>
  <si>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</si>
  <si>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</si>
  <si>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</si>
  <si>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</si>
  <si>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</si>
  <si>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</si>
  <si>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</si>
  <si>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</si>
  <si>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</si>
  <si>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</si>
  <si>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</si>
  <si>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</si>
  <si>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</si>
  <si>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</si>
  <si>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</si>
  <si>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</si>
  <si>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</si>
  <si>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</si>
  <si>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</si>
  <si>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</si>
  <si>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</si>
  <si>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</si>
  <si>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</si>
  <si>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</si>
  <si>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</si>
  <si>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</si>
  <si>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</si>
  <si>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</si>
  <si>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</si>
  <si>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</si>
  <si>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</si>
  <si>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</si>
  <si>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</si>
  <si>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</si>
  <si>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</si>
  <si>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</si>
  <si>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</si>
  <si>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</si>
  <si>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</si>
  <si>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</si>
  <si>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</si>
  <si>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</si>
  <si>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</si>
  <si>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</si>
  <si>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</si>
  <si>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</si>
  <si>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</si>
  <si>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</si>
  <si>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</si>
  <si>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</si>
  <si>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</si>
  <si>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</si>
  <si>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</si>
  <si>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</si>
  <si>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</si>
  <si>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</si>
  <si>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</si>
  <si>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</si>
  <si>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</si>
  <si>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</si>
  <si>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</si>
  <si>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</si>
  <si>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</si>
  <si>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</si>
  <si>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</si>
  <si>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</si>
  <si>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</si>
  <si>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</si>
  <si>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</si>
  <si>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</si>
  <si>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</si>
  <si>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</si>
  <si>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</si>
  <si>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</si>
  <si>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</si>
  <si>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</si>
  <si>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</si>
  <si>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</si>
  <si>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</si>
  <si>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</si>
  <si>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</si>
  <si>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</si>
  <si>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</si>
  <si>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</si>
  <si>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</si>
  <si>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</si>
  <si>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</si>
  <si>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</si>
  <si>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</si>
  <si>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</si>
  <si>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</si>
  <si>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</si>
  <si>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</si>
  <si>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</si>
  <si>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</si>
  <si>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</si>
  <si>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</si>
  <si>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</si>
  <si>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</si>
  <si>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</si>
  <si>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</si>
  <si>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</si>
  <si>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</si>
  <si>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</si>
  <si>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</si>
  <si>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</si>
  <si>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</si>
  <si>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</si>
  <si>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</si>
  <si>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</si>
  <si>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</si>
  <si>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</si>
  <si>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</si>
  <si>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</si>
  <si>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</si>
  <si>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</si>
  <si>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</si>
  <si>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</si>
  <si>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</si>
  <si>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</si>
  <si>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</si>
  <si>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</si>
  <si>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</si>
  <si>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</si>
  <si>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</si>
  <si>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</si>
  <si>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</si>
  <si>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</si>
  <si>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</si>
  <si>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</si>
  <si>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</si>
  <si>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</si>
  <si>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</si>
  <si>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</si>
  <si>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</si>
  <si>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</si>
  <si>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</si>
  <si>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</si>
  <si>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</si>
  <si>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</si>
  <si>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</si>
  <si>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</si>
  <si>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</si>
  <si>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</si>
  <si>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</si>
  <si>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</si>
  <si>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</si>
  <si>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</si>
  <si>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</si>
  <si>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</si>
  <si>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</si>
  <si>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</si>
  <si>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</si>
  <si>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</si>
  <si>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</si>
  <si>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</si>
  <si>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</si>
  <si>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</si>
  <si>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</si>
  <si>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</si>
  <si>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</si>
  <si>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</si>
  <si>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</si>
  <si>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</si>
  <si>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</si>
  <si>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</si>
  <si>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</si>
  <si>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</si>
  <si>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</si>
  <si>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</si>
  <si>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</si>
  <si>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</si>
  <si>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</si>
  <si>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</si>
  <si>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</si>
  <si>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</si>
  <si>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</si>
  <si>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</si>
  <si>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</si>
  <si>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</si>
  <si>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</si>
  <si>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</si>
  <si>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</si>
  <si>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</si>
  <si>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</si>
  <si>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</si>
  <si>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</si>
  <si>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</si>
  <si>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</si>
  <si>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</si>
  <si>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</si>
  <si>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</si>
  <si>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</si>
  <si>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</si>
  <si>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</si>
  <si>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</si>
  <si>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</si>
  <si>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</si>
  <si>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</si>
  <si>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</si>
  <si>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</si>
  <si>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</si>
  <si>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</si>
  <si>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</si>
  <si>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</si>
  <si>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</si>
  <si>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</si>
  <si>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</si>
  <si>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</si>
  <si>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</si>
  <si>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</si>
  <si>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</si>
  <si>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</si>
  <si>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</si>
  <si>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</si>
  <si>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</si>
  <si>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</si>
  <si>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</si>
  <si>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</si>
  <si>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</si>
  <si>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</si>
  <si>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</si>
  <si>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</si>
  <si>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</si>
  <si>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</si>
  <si>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</si>
  <si>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</si>
  <si>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</si>
  <si>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</si>
  <si>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</si>
  <si>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</si>
  <si>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</si>
  <si>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</si>
  <si>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</si>
  <si>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</si>
  <si>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</si>
  <si>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</si>
  <si>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</si>
  <si>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</si>
  <si>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</si>
  <si>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</si>
  <si>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</si>
  <si>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</si>
  <si>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</si>
  <si>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</si>
  <si>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</si>
  <si>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</si>
  <si>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</si>
  <si>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</si>
  <si>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</si>
  <si>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</si>
  <si>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</si>
  <si>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</si>
  <si>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</si>
  <si>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</si>
  <si>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</si>
  <si>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</si>
  <si>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</si>
  <si>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</si>
  <si>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</si>
  <si>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</si>
  <si>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</si>
  <si>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</si>
  <si>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</si>
  <si>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</si>
  <si>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</si>
  <si>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</si>
  <si>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</si>
  <si>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</si>
  <si>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</si>
  <si>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</si>
  <si>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</si>
  <si>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</si>
  <si>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</si>
  <si>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</si>
  <si>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</si>
  <si>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</si>
  <si>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</si>
  <si>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</si>
  <si>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</si>
  <si>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</si>
  <si>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</si>
  <si>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</si>
  <si>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</si>
  <si>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</si>
  <si>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</si>
  <si>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</si>
  <si>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</si>
  <si>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</si>
  <si>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</si>
  <si>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</si>
  <si>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</si>
  <si>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</si>
  <si>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</si>
  <si>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</si>
  <si>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</si>
  <si>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</si>
  <si>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</si>
  <si>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</si>
  <si>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</si>
  <si>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</si>
  <si>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</si>
  <si>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</si>
  <si>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</si>
  <si>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</si>
  <si>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</si>
  <si>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</si>
  <si>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</si>
  <si>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</si>
  <si>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</si>
  <si>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</si>
  <si>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</si>
  <si>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</si>
  <si>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</si>
  <si>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</si>
  <si>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</si>
  <si>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</si>
  <si>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</si>
  <si>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</si>
  <si>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</si>
  <si>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</si>
  <si>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</si>
  <si>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</si>
  <si>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</si>
  <si>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</si>
  <si>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</si>
  <si>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</si>
  <si>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</si>
  <si>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</si>
  <si>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</si>
  <si>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</si>
  <si>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</si>
  <si>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</si>
  <si>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</si>
  <si>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</si>
  <si>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</si>
  <si>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</si>
  <si>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</si>
  <si>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</si>
  <si>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</si>
  <si>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</si>
  <si>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</si>
  <si>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</si>
  <si>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</si>
  <si>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</si>
  <si>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</si>
  <si>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</si>
  <si>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</si>
  <si>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</si>
  <si>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</si>
  <si>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</si>
  <si>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</si>
  <si>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</si>
  <si>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</si>
  <si>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</si>
  <si>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</si>
  <si>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</si>
  <si>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</si>
  <si>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</si>
  <si>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</si>
  <si>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</si>
  <si>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</si>
  <si>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</si>
  <si>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</si>
  <si>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</si>
  <si>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</si>
  <si>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</si>
  <si>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</si>
  <si>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</si>
  <si>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</si>
  <si>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</si>
  <si>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</si>
  <si>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</si>
  <si>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</si>
  <si>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</si>
  <si>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</si>
  <si>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</si>
  <si>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</si>
  <si>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</si>
  <si>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</si>
  <si>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</si>
  <si>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</si>
  <si>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</si>
  <si>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</si>
  <si>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</si>
  <si>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</si>
  <si>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</si>
  <si>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</si>
  <si>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</si>
  <si>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</si>
  <si>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</si>
  <si>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</si>
  <si>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</si>
  <si>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</si>
  <si>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</si>
  <si>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</si>
  <si>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</si>
  <si>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</si>
  <si>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</si>
  <si>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</si>
  <si>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</si>
  <si>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</si>
  <si>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</si>
  <si>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</si>
  <si>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</si>
  <si>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</si>
  <si>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</si>
  <si>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</si>
  <si>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</si>
  <si>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</si>
  <si>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</si>
  <si>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</si>
  <si>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</si>
  <si>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</si>
  <si>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</si>
  <si>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</si>
  <si>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</si>
  <si>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</si>
  <si>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</si>
  <si>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</si>
  <si>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</si>
  <si>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</si>
  <si>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</si>
  <si>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</si>
  <si>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</si>
  <si>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</si>
  <si>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</si>
  <si>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</si>
  <si>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</si>
  <si>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</si>
  <si>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</si>
  <si>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</si>
  <si>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</si>
  <si>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</si>
  <si>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</si>
  <si>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</si>
  <si>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</si>
  <si>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</si>
  <si>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</si>
  <si>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</si>
  <si>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</si>
  <si>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</si>
  <si>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</si>
  <si>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</si>
  <si>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</si>
  <si>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</si>
  <si>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</si>
  <si>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</si>
  <si>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</si>
  <si>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</si>
  <si>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</si>
  <si>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</si>
  <si>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</si>
  <si>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</si>
  <si>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</si>
  <si>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</si>
  <si>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</si>
  <si>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</si>
  <si>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</si>
  <si>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</si>
  <si>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</si>
  <si>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</si>
  <si>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</si>
  <si>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</si>
  <si>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</si>
  <si>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</si>
  <si>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</si>
  <si>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</si>
  <si>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</si>
  <si>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</si>
  <si>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</si>
  <si>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</si>
  <si>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</si>
  <si>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</si>
  <si>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</si>
  <si>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</si>
  <si>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</si>
  <si>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</si>
  <si>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</si>
  <si>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</si>
  <si>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</si>
  <si>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</si>
  <si>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</si>
  <si>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</si>
  <si>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</si>
  <si>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</si>
  <si>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</si>
  <si>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</si>
  <si>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</si>
  <si>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</si>
  <si>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</si>
  <si>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</si>
  <si>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</si>
  <si>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</si>
  <si>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</si>
  <si>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</si>
  <si>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</si>
  <si>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</si>
  <si>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</si>
  <si>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</si>
  <si>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</si>
  <si>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</si>
  <si>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</si>
  <si>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</si>
  <si>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</si>
  <si>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</si>
  <si>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</si>
  <si>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</si>
  <si>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</si>
  <si>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</si>
  <si>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</si>
  <si>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</si>
  <si>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</si>
  <si>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</si>
  <si>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</si>
  <si>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</si>
  <si>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</si>
  <si>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</si>
  <si>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</si>
  <si>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</si>
  <si>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</si>
  <si>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</si>
  <si>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</si>
  <si>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</si>
  <si>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</si>
  <si>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</si>
  <si>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</si>
  <si>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</si>
  <si>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</si>
  <si>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</si>
  <si>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</si>
  <si>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</si>
  <si>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</si>
  <si>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</si>
  <si>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</si>
  <si>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</si>
  <si>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</si>
  <si>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</si>
  <si>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</si>
  <si>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</si>
  <si>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</si>
  <si>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</si>
  <si>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</si>
  <si>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</si>
  <si>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</si>
  <si>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</si>
  <si>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</si>
  <si>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</si>
  <si>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</si>
  <si>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</si>
  <si>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</si>
  <si>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</si>
  <si>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</si>
  <si>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</si>
  <si>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</si>
  <si>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</si>
  <si>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</si>
  <si>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</si>
  <si>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</si>
  <si>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</si>
  <si>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</si>
  <si>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</si>
  <si>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</si>
  <si>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</si>
  <si>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</si>
  <si>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</si>
  <si>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</si>
  <si>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</si>
  <si>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</si>
  <si>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</si>
  <si>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</si>
  <si>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</si>
  <si>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</si>
  <si>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</si>
  <si>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</si>
  <si>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</si>
  <si>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</si>
  <si>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</si>
  <si>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</si>
  <si>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</si>
  <si>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</si>
  <si>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</si>
  <si>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</si>
  <si>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</si>
  <si>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</si>
  <si>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</si>
  <si>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</si>
  <si>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</si>
  <si>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</si>
  <si>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</si>
  <si>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</si>
  <si>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</si>
  <si>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</si>
  <si>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</si>
  <si>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</si>
  <si>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</si>
  <si>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</si>
  <si>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</si>
  <si>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</si>
  <si>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</si>
  <si>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</si>
  <si>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</si>
  <si>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</si>
  <si>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</si>
  <si>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</si>
  <si>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</si>
  <si>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</si>
  <si>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</si>
  <si>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</si>
  <si>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</si>
  <si>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</si>
  <si>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</si>
  <si>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</si>
  <si>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</si>
  <si>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</si>
  <si>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</si>
  <si>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</si>
  <si>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</si>
  <si>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</si>
  <si>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</si>
  <si>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</si>
  <si>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</si>
  <si>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</si>
  <si>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</si>
  <si>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</si>
  <si>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</si>
  <si>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</si>
  <si>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</si>
  <si>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</si>
  <si>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</si>
  <si>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</si>
  <si>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</si>
  <si>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</si>
  <si>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</si>
  <si>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</si>
  <si>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</si>
  <si>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</si>
  <si>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</si>
  <si>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</si>
  <si>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</si>
  <si>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</si>
  <si>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</si>
  <si>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</si>
  <si>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</si>
  <si>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</si>
  <si>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</si>
  <si>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</si>
  <si>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</si>
  <si>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</si>
  <si>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</si>
  <si>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</si>
  <si>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</si>
  <si>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</si>
  <si>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</si>
  <si>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</si>
  <si>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</si>
  <si>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</si>
  <si>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</si>
  <si>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</si>
  <si>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</si>
  <si>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</si>
  <si>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</si>
  <si>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</si>
  <si>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</si>
  <si>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</si>
  <si>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</si>
  <si>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</si>
  <si>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</si>
  <si>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</si>
  <si>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</si>
  <si>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</si>
  <si>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</si>
  <si>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</si>
  <si>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</si>
  <si>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</si>
  <si>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</si>
  <si>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</si>
  <si>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</si>
  <si>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</si>
  <si>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</si>
  <si>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</si>
  <si>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</si>
  <si>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</si>
  <si>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</si>
  <si>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</si>
  <si>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</si>
  <si>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</si>
  <si>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</si>
  <si>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</si>
  <si>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</si>
  <si>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</si>
  <si>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</si>
  <si>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</si>
  <si>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</si>
  <si>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</si>
  <si>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</si>
  <si>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</si>
  <si>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</si>
  <si>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</si>
  <si>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</si>
  <si>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</si>
  <si>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</si>
  <si>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</si>
  <si>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</si>
  <si>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</si>
  <si>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</si>
  <si>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</si>
  <si>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</si>
  <si>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</si>
  <si>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</si>
  <si>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</si>
  <si>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</si>
  <si>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</si>
  <si>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</si>
  <si>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</si>
  <si>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</si>
  <si>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</si>
  <si>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</si>
  <si>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</si>
  <si>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</si>
  <si>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</si>
  <si>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</si>
  <si>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</si>
  <si>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</si>
  <si>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</si>
  <si>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</si>
  <si>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</si>
  <si>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</si>
  <si>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</si>
  <si>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</si>
  <si>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</si>
  <si>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</si>
  <si>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</si>
  <si>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</si>
  <si>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</si>
  <si>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</si>
  <si>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</si>
  <si>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</si>
  <si>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</si>
  <si>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</si>
  <si>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</si>
  <si>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</si>
  <si>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</si>
  <si>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</si>
  <si>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</si>
  <si>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</si>
  <si>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</si>
  <si>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</si>
  <si>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</si>
  <si>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</si>
  <si>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</si>
  <si>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</si>
  <si>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</si>
  <si>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</si>
  <si>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</si>
  <si>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</si>
  <si>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</si>
  <si>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</si>
  <si>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</si>
  <si>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</si>
  <si>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</si>
  <si>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</si>
  <si>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</si>
  <si>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</si>
  <si>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</si>
  <si>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</si>
  <si>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</si>
  <si>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</si>
  <si>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</si>
  <si>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</si>
  <si>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</si>
  <si>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</si>
  <si>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</si>
  <si>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</si>
  <si>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</si>
  <si>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</si>
  <si>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</si>
  <si>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</si>
  <si>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</si>
  <si>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</si>
  <si>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</si>
  <si>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</si>
  <si>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</si>
  <si>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</si>
  <si>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</si>
  <si>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</si>
  <si>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</si>
  <si>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</si>
  <si>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</si>
  <si>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</si>
  <si>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</si>
  <si>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</si>
  <si>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</si>
  <si>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</si>
  <si>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</si>
  <si>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</si>
  <si>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</si>
  <si>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</si>
  <si>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</si>
  <si>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</si>
  <si>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</si>
  <si>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</si>
  <si>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</si>
  <si>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</si>
  <si>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</si>
  <si>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</si>
  <si>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</si>
  <si>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</si>
  <si>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</si>
  <si>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</si>
  <si>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</si>
  <si>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</si>
  <si>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</si>
  <si>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</si>
  <si>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</si>
  <si>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</si>
  <si>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</si>
  <si>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</si>
  <si>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</si>
  <si>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</si>
  <si>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</si>
  <si>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</si>
  <si>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</si>
  <si>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</si>
  <si>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</si>
  <si>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</si>
  <si>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</si>
  <si>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</si>
  <si>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</si>
  <si>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</si>
  <si>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</si>
  <si>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</si>
  <si>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</si>
  <si>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</si>
  <si>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</si>
  <si>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</si>
  <si>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</si>
  <si>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</si>
  <si>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</si>
  <si>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</si>
  <si>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</si>
  <si>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</si>
  <si>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</si>
  <si>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</si>
  <si>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</si>
  <si>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</si>
  <si>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</si>
  <si>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</si>
  <si>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</si>
  <si>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</si>
  <si>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</si>
  <si>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</si>
  <si>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</si>
  <si>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</si>
  <si>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</si>
  <si>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</si>
  <si>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</si>
  <si>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</si>
  <si>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</si>
  <si>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</si>
  <si>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</si>
  <si>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</si>
  <si>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</si>
  <si>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</si>
  <si>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</si>
  <si>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</si>
  <si>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</si>
  <si>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</si>
  <si>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</si>
  <si>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</si>
  <si>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</si>
  <si>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</si>
  <si>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</si>
  <si>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</si>
  <si>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</si>
  <si>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</si>
  <si>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</si>
  <si>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</si>
  <si>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</si>
  <si>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</si>
  <si>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</si>
  <si>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</si>
  <si>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</si>
  <si>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</si>
  <si>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</si>
  <si>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</si>
  <si>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</si>
  <si>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</si>
  <si>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</si>
  <si>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</si>
  <si>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</si>
  <si>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</si>
  <si>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</si>
  <si>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</si>
  <si>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</si>
  <si>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</si>
  <si>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</si>
  <si>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</si>
  <si>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</si>
  <si>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</si>
  <si>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</si>
  <si>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</si>
  <si>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</si>
  <si>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</si>
  <si>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</si>
  <si>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</si>
  <si>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</si>
  <si>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</si>
  <si>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</si>
  <si>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</si>
  <si>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</si>
  <si>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</si>
  <si>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</si>
  <si>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</si>
  <si>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</si>
  <si>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</si>
  <si>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</si>
  <si>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</si>
  <si>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</si>
  <si>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</si>
  <si>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</si>
  <si>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</si>
  <si>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</si>
  <si>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</si>
  <si>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</si>
  <si>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</si>
  <si>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</si>
  <si>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</si>
  <si>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</si>
  <si>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</si>
  <si>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</si>
  <si>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</si>
  <si>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</si>
  <si>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</si>
  <si>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</si>
  <si>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</si>
  <si>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</si>
  <si>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</si>
  <si>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</si>
  <si>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</si>
  <si>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</si>
  <si>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</si>
  <si>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</si>
  <si>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</si>
  <si>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</si>
  <si>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</si>
  <si>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</si>
  <si>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</si>
  <si>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</si>
  <si>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</si>
  <si>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</si>
  <si>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</si>
  <si>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</si>
  <si>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</si>
  <si>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</si>
  <si>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</si>
  <si>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</si>
  <si>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</si>
  <si>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</si>
  <si>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</si>
  <si>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</si>
  <si>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</si>
  <si>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</si>
  <si>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</si>
  <si>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</si>
  <si>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</si>
  <si>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</si>
  <si>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</si>
  <si>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</si>
  <si>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</si>
  <si>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</si>
  <si>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</si>
  <si>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</si>
  <si>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</si>
  <si>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</si>
  <si>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</si>
  <si>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</si>
  <si>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</si>
  <si>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</si>
  <si>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</si>
  <si>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</si>
  <si>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</si>
  <si>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</si>
  <si>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</si>
  <si>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</si>
  <si>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</si>
  <si>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</si>
  <si>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</si>
  <si>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</si>
  <si>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</si>
  <si>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</si>
  <si>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</si>
  <si>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</si>
  <si>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</si>
  <si>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</si>
  <si>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</si>
  <si>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</si>
  <si>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</si>
  <si>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</si>
  <si>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</si>
  <si>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</si>
  <si>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</si>
  <si>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</si>
  <si>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</si>
  <si>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</si>
  <si>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</si>
  <si>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</si>
  <si>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</si>
  <si>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</si>
  <si>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</si>
  <si>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</si>
  <si>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</si>
  <si>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</si>
  <si>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</si>
  <si>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</si>
  <si>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</si>
  <si>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</si>
  <si>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</si>
  <si>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</si>
  <si>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</si>
  <si>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</si>
  <si>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</si>
  <si>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</si>
  <si>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</si>
  <si>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</si>
  <si>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</si>
  <si>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</si>
  <si>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</si>
  <si>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</si>
  <si>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</si>
  <si>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</si>
  <si>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</si>
  <si>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</si>
  <si>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</si>
  <si>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</si>
  <si>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</si>
  <si>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</si>
  <si>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</si>
  <si>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</si>
  <si>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</si>
  <si>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</si>
  <si>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</si>
  <si>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</si>
  <si>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</si>
  <si>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</si>
  <si>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</si>
  <si>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</si>
  <si>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</si>
  <si>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</si>
  <si>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</si>
  <si>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</si>
  <si>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</si>
  <si>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</si>
  <si>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</si>
  <si>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</si>
  <si>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</si>
  <si>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</si>
  <si>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</si>
  <si>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</si>
  <si>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</si>
  <si>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</si>
  <si>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</si>
  <si>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</si>
  <si>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</si>
  <si>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</si>
  <si>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</si>
  <si>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</si>
  <si>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</si>
  <si>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</si>
  <si>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</si>
  <si>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</si>
  <si>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</si>
  <si>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</si>
  <si>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</si>
  <si>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</si>
  <si>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</si>
  <si>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</si>
  <si>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</si>
  <si>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</si>
  <si>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</si>
  <si>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</si>
  <si>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</si>
  <si>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</si>
  <si>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</si>
  <si>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</si>
  <si>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</si>
  <si>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</si>
  <si>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</si>
  <si>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</si>
  <si>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</si>
  <si>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</si>
  <si>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</si>
  <si>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</si>
  <si>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</si>
  <si>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</si>
  <si>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</si>
  <si>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</si>
  <si>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</si>
  <si>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</si>
  <si>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</si>
  <si>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</si>
  <si>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</si>
  <si>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</si>
  <si>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</si>
  <si>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</si>
  <si>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</si>
  <si>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</si>
  <si>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</si>
  <si>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</si>
  <si>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</si>
  <si>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</si>
  <si>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</si>
  <si>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</si>
  <si>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</si>
  <si>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</si>
  <si>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</si>
  <si>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</si>
  <si>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</si>
  <si>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</si>
  <si>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</si>
  <si>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</si>
  <si>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</si>
  <si>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</si>
  <si>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</si>
  <si>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</si>
  <si>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</si>
  <si>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</si>
  <si>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</si>
  <si>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</si>
  <si>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</si>
  <si>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</si>
  <si>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</si>
  <si>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</si>
  <si>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</si>
  <si>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</si>
  <si>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</si>
  <si>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</si>
  <si>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</si>
  <si>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</si>
  <si>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</si>
  <si>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</si>
  <si>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</si>
  <si>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</si>
  <si>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</si>
  <si>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</si>
  <si>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</si>
  <si>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</si>
  <si>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</si>
  <si>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</si>
  <si>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</si>
  <si>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</si>
  <si>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</si>
  <si>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</si>
  <si>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</si>
  <si>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</si>
  <si>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</si>
  <si>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</si>
  <si>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</si>
  <si>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</si>
  <si>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</si>
  <si>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</si>
  <si>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</si>
  <si>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</si>
  <si>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</si>
  <si>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</si>
  <si>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</si>
  <si>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</si>
  <si>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</si>
  <si>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</si>
  <si>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</si>
  <si>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</si>
  <si>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</si>
  <si>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</si>
  <si>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</si>
  <si>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</si>
  <si>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</si>
  <si>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</si>
  <si>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</si>
  <si>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</si>
  <si>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</si>
  <si>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</si>
  <si>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</si>
  <si>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</si>
  <si>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</si>
  <si>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</si>
  <si>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</si>
  <si>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</si>
  <si>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</si>
  <si>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</si>
  <si>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</si>
  <si>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</si>
  <si>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</si>
  <si>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</si>
  <si>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</si>
  <si>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</si>
  <si>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</si>
  <si>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</si>
  <si>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</si>
  <si>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</si>
  <si>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</si>
  <si>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</si>
  <si>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</si>
  <si>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</si>
  <si>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</si>
  <si>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</si>
  <si>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</si>
  <si>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</si>
  <si>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</si>
  <si>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</si>
  <si>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</si>
  <si>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</si>
  <si>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</si>
  <si>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</si>
  <si>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</si>
  <si>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</si>
  <si>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</si>
  <si>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</si>
  <si>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</si>
  <si>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</si>
  <si>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</si>
  <si>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</si>
  <si>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</si>
  <si>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</si>
  <si>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</si>
  <si>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</si>
  <si>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</si>
  <si>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</si>
  <si>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</si>
  <si>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</si>
  <si>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</si>
  <si>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</si>
  <si>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</si>
  <si>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</si>
  <si>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</si>
  <si>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</si>
  <si>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</si>
  <si>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</si>
  <si>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</si>
  <si>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</si>
  <si>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</si>
  <si>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</si>
  <si>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</si>
  <si>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</si>
  <si>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</si>
  <si>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</si>
  <si>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</si>
  <si>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</si>
  <si>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</si>
  <si>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</si>
  <si>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</si>
  <si>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</si>
  <si>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</si>
  <si>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</si>
  <si>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</si>
  <si>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</si>
  <si>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</si>
  <si>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</si>
  <si>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</si>
  <si>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</si>
  <si>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</si>
  <si>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</si>
  <si>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</si>
  <si>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</si>
  <si>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</si>
  <si>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</si>
  <si>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</si>
  <si>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</si>
  <si>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</si>
  <si>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</si>
  <si>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</si>
  <si>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</si>
  <si>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</si>
  <si>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</si>
  <si>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</si>
  <si>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</si>
  <si>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</si>
  <si>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</si>
  <si>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</si>
  <si>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</si>
  <si>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</si>
  <si>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</si>
  <si>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</si>
  <si>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</si>
  <si>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</si>
  <si>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</si>
  <si>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</si>
  <si>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</si>
  <si>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</si>
  <si>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</si>
  <si>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</si>
  <si>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</si>
  <si>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</si>
  <si>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</si>
  <si>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</si>
  <si>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</si>
  <si>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</si>
  <si>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</si>
  <si>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</si>
  <si>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</si>
  <si>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</si>
  <si>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</si>
  <si>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</si>
  <si>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</si>
  <si>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</si>
  <si>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</si>
  <si>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</si>
  <si>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</si>
  <si>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</si>
  <si>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</si>
  <si>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</si>
  <si>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</si>
  <si>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</si>
  <si>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</si>
  <si>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</si>
  <si>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</si>
  <si>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</si>
  <si>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</si>
  <si>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</si>
  <si>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</si>
  <si>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</si>
  <si>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</si>
  <si>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</si>
  <si>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</si>
  <si>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</si>
  <si>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</si>
  <si>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</si>
  <si>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</si>
  <si>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</si>
  <si>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</si>
  <si>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</si>
  <si>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</si>
  <si>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</si>
  <si>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</si>
  <si>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</si>
  <si>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</si>
  <si>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</si>
  <si>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</si>
  <si>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</si>
  <si>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</si>
  <si>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</si>
  <si>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</si>
  <si>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</si>
  <si>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</si>
  <si>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</si>
  <si>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</si>
  <si>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</si>
  <si>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</si>
  <si>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</si>
  <si>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</si>
  <si>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</si>
  <si>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</si>
  <si>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</si>
  <si>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</si>
  <si>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</si>
  <si>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</si>
  <si>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</si>
  <si>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</si>
  <si>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</si>
  <si>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</si>
  <si>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</si>
  <si>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</si>
  <si>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</si>
  <si>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</si>
  <si>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</si>
  <si>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</si>
  <si>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</si>
  <si>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</si>
  <si>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</si>
  <si>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</si>
  <si>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</si>
  <si>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</si>
  <si>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</si>
  <si>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</si>
  <si>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</si>
  <si>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</si>
  <si>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</si>
  <si>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</si>
  <si>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</si>
  <si>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</si>
  <si>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</si>
  <si>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</si>
  <si>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</si>
  <si>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</si>
  <si>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</si>
  <si>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</si>
  <si>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</si>
  <si>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</si>
  <si>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</si>
  <si>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</si>
  <si>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</si>
  <si>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</si>
  <si>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</si>
  <si>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</si>
  <si>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</si>
  <si>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</si>
  <si>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</si>
  <si>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</si>
  <si>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</si>
  <si>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</si>
  <si>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</si>
  <si>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</si>
  <si>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</si>
  <si>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</si>
  <si>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</si>
  <si>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</si>
  <si>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</si>
  <si>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</si>
  <si>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</si>
  <si>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</si>
  <si>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</si>
  <si>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</si>
  <si>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</si>
  <si>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</si>
  <si>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</si>
  <si>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</si>
  <si>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</si>
  <si>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</si>
  <si>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</si>
  <si>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</si>
  <si>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</si>
  <si>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</si>
  <si>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</si>
  <si>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</si>
  <si>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</si>
  <si>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</si>
  <si>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</si>
  <si>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</si>
  <si>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</si>
  <si>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</si>
  <si>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</si>
  <si>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</si>
  <si>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</si>
  <si>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</si>
  <si>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</si>
  <si>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</si>
  <si>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</si>
  <si>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</si>
  <si>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</si>
  <si>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</si>
  <si>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</si>
  <si>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</si>
  <si>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</si>
  <si>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</si>
  <si>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</si>
  <si>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</si>
  <si>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</si>
  <si>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</si>
  <si>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</si>
  <si>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</si>
  <si>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</si>
  <si>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</si>
  <si>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</si>
  <si>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</si>
  <si>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</si>
  <si>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</si>
  <si>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</si>
  <si>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</si>
  <si>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</si>
  <si>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</si>
  <si>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</si>
  <si>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</si>
  <si>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</si>
  <si>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</si>
  <si>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</si>
  <si>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</si>
  <si>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</si>
  <si>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</si>
  <si>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</si>
  <si>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</si>
  <si>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</si>
  <si>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</si>
  <si>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</si>
  <si>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</si>
  <si>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</si>
  <si>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</si>
  <si>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</si>
  <si>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</si>
  <si>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</si>
  <si>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</si>
  <si>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</si>
  <si>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</si>
  <si>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</si>
  <si>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</si>
  <si>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</si>
  <si>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</si>
  <si>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</si>
  <si>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</si>
  <si>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</si>
  <si>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</si>
  <si>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</si>
  <si>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</si>
  <si>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</si>
  <si>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</si>
  <si>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</si>
  <si>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</si>
  <si>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</si>
  <si>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</si>
  <si>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</si>
  <si>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</si>
  <si>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</si>
  <si>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</si>
  <si>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</si>
  <si>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</si>
  <si>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</si>
  <si>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</si>
  <si>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</si>
  <si>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</si>
  <si>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</si>
  <si>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</si>
  <si>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</si>
  <si>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</si>
  <si>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</si>
  <si>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</si>
  <si>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</si>
  <si>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</si>
  <si>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</si>
  <si>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</si>
  <si>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</si>
  <si>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</si>
  <si>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</si>
  <si>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</si>
  <si>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</si>
  <si>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</si>
  <si>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</si>
  <si>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</si>
  <si>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</si>
  <si>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</si>
  <si>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</si>
  <si>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</si>
  <si>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</si>
  <si>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</si>
  <si>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</si>
  <si>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</si>
  <si>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</si>
  <si>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</si>
  <si>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</si>
  <si>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</si>
  <si>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</si>
  <si>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</si>
  <si>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</si>
  <si>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</si>
  <si>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</si>
  <si>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</si>
  <si>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</si>
  <si>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</si>
  <si>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</si>
  <si>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</si>
  <si>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</si>
  <si>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</si>
  <si>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</si>
  <si>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</si>
  <si>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</si>
  <si>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</si>
  <si>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</si>
  <si>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</si>
  <si>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</si>
  <si>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</si>
  <si>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</si>
  <si>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</si>
  <si>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</si>
  <si>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</si>
  <si>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</si>
  <si>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</si>
  <si>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</si>
  <si>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</si>
  <si>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</si>
  <si>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</si>
  <si>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</si>
  <si>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</si>
  <si>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</si>
  <si>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</si>
  <si>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</si>
  <si>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</si>
  <si>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</si>
  <si>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</si>
  <si>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</si>
  <si>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</si>
  <si>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</si>
  <si>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</si>
  <si>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</si>
  <si>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</si>
  <si>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</si>
  <si>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</si>
  <si>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</si>
  <si>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</si>
  <si>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</si>
  <si>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</si>
  <si>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</si>
  <si>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</si>
  <si>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</si>
  <si>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</si>
  <si>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</si>
  <si>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</si>
  <si>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</si>
  <si>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</si>
  <si>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</si>
  <si>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</si>
  <si>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</si>
  <si>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</si>
  <si>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</si>
  <si>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</si>
  <si>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</si>
  <si>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</si>
  <si>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</si>
  <si>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</si>
  <si>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</si>
  <si>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</si>
  <si>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</si>
  <si>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</si>
  <si>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</si>
  <si>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</si>
  <si>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</si>
  <si>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</si>
  <si>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</si>
  <si>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</si>
  <si>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</si>
  <si>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</si>
  <si>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</si>
  <si>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</si>
  <si>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</si>
  <si>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</si>
  <si>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</si>
  <si>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</si>
  <si>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</si>
  <si>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</si>
  <si>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</si>
  <si>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</si>
  <si>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</si>
  <si>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</si>
  <si>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</si>
  <si>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</si>
  <si>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</si>
  <si>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</si>
  <si>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</si>
  <si>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</si>
  <si>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</si>
  <si>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</si>
  <si>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</si>
  <si>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</si>
  <si>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</si>
  <si>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</si>
  <si>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</si>
  <si>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</si>
  <si>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</si>
  <si>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</si>
  <si>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</si>
  <si>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</si>
  <si>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</si>
  <si>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</si>
  <si>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</si>
  <si>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</si>
  <si>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</si>
  <si>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</si>
  <si>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</si>
  <si>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</si>
  <si>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</si>
  <si>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</si>
  <si>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</si>
  <si>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</si>
  <si>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</si>
  <si>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</si>
  <si>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</si>
  <si>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</si>
  <si>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</si>
  <si>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</si>
  <si>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</si>
  <si>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</si>
  <si>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</si>
  <si>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</si>
  <si>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</si>
  <si>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</si>
  <si>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</si>
  <si>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</si>
  <si>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</si>
  <si>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</si>
  <si>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</si>
  <si>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</si>
  <si>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</si>
  <si>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</si>
  <si>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</si>
  <si>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</si>
  <si>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</si>
  <si>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</si>
  <si>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</si>
  <si>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</si>
  <si>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</si>
  <si>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</si>
  <si>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</si>
  <si>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</si>
  <si>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</si>
  <si>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</si>
  <si>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</si>
  <si>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</si>
  <si>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</si>
  <si>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</si>
  <si>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</si>
  <si>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</si>
  <si>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</si>
  <si>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</si>
  <si>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</si>
  <si>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</si>
  <si>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</si>
  <si>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</si>
  <si>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</si>
  <si>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</si>
  <si>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</si>
  <si>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</si>
  <si>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</si>
  <si>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</si>
  <si>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</si>
  <si>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</si>
  <si>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</si>
  <si>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</si>
  <si>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</si>
  <si>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</si>
  <si>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</si>
  <si>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</si>
  <si>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</si>
  <si>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</si>
  <si>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</si>
  <si>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</si>
  <si>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</si>
  <si>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</si>
  <si>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</si>
  <si>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</si>
  <si>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</si>
  <si>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</si>
  <si>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</si>
  <si>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</si>
  <si>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</si>
  <si>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</si>
  <si>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</si>
  <si>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</si>
  <si>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</si>
  <si>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</si>
  <si>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</si>
  <si>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</si>
  <si>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</si>
  <si>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</si>
  <si>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</si>
  <si>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</si>
  <si>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</si>
  <si>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</si>
  <si>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</si>
  <si>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</si>
  <si>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</si>
  <si>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</si>
  <si>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</si>
  <si>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</si>
  <si>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</si>
  <si>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</si>
  <si>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</si>
  <si>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</si>
  <si>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</si>
  <si>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</si>
  <si>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</si>
  <si>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</si>
  <si>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</si>
  <si>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</si>
  <si>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</si>
  <si>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</si>
  <si>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</si>
  <si>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</si>
  <si>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</si>
  <si>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</si>
  <si>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</si>
  <si>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</si>
  <si>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</si>
  <si>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</si>
  <si>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</si>
  <si>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</si>
  <si>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</si>
  <si>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</si>
  <si>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</si>
  <si>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</si>
  <si>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</si>
  <si>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</si>
  <si>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</si>
  <si>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</si>
  <si>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</si>
  <si>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</si>
  <si>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</si>
  <si>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</si>
  <si>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</si>
  <si>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</si>
  <si>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</si>
  <si>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</si>
  <si>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</si>
  <si>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</si>
  <si>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</si>
  <si>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</si>
  <si>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</si>
  <si>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</si>
  <si>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</si>
  <si>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</si>
  <si>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</si>
  <si>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</si>
  <si>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</si>
  <si>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</si>
  <si>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</si>
  <si>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</si>
  <si>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</si>
  <si>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</si>
  <si>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</si>
  <si>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</si>
  <si>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</si>
  <si>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</si>
  <si>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</si>
  <si>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</si>
  <si>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</si>
  <si>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</si>
  <si>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</si>
  <si>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</si>
  <si>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</si>
  <si>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</si>
  <si>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</si>
  <si>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</si>
  <si>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</si>
  <si>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</si>
  <si>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</si>
  <si>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</si>
  <si>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</si>
  <si>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</si>
  <si>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</si>
  <si>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</si>
  <si>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</si>
  <si>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</si>
  <si>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</si>
  <si>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</si>
  <si>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</si>
  <si>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</si>
  <si>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</si>
  <si>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</si>
  <si>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</si>
  <si>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</si>
  <si>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</si>
  <si>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</si>
  <si>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</si>
  <si>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</si>
  <si>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</si>
  <si>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</si>
  <si>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</si>
  <si>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</si>
  <si>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</si>
  <si>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</si>
  <si>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</si>
  <si>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</si>
  <si>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</si>
  <si>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</si>
  <si>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</si>
  <si>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</si>
  <si>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</si>
  <si>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</si>
  <si>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</si>
  <si>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</si>
  <si>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</si>
  <si>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</si>
  <si>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</si>
  <si>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</si>
  <si>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</si>
  <si>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</si>
  <si>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</si>
  <si>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</si>
  <si>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</si>
  <si>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</si>
  <si>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</si>
  <si>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</si>
  <si>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</si>
  <si>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</si>
  <si>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</si>
  <si>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</si>
  <si>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</si>
  <si>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</si>
  <si>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</si>
  <si>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</si>
  <si>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</si>
  <si>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</si>
  <si>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</si>
  <si>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</si>
  <si>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</si>
  <si>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</si>
  <si>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</si>
  <si>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</si>
  <si>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</si>
  <si>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</si>
  <si>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</si>
  <si>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</si>
  <si>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</si>
  <si>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</si>
  <si>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</si>
  <si>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</si>
  <si>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</si>
  <si>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</si>
  <si>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</si>
  <si>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</si>
  <si>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</si>
  <si>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</si>
  <si>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</si>
  <si>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</si>
  <si>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</si>
  <si>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</si>
  <si>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</si>
  <si>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</si>
  <si>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</si>
  <si>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</si>
  <si>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</si>
  <si>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</si>
  <si>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</si>
  <si>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</si>
  <si>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</si>
  <si>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</si>
  <si>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</si>
  <si>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</si>
  <si>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</si>
  <si>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</si>
  <si>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</si>
  <si>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</si>
  <si>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</si>
  <si>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</si>
  <si>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</si>
  <si>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</si>
  <si>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</si>
  <si>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</si>
  <si>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</si>
  <si>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</si>
  <si>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</si>
  <si>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</si>
  <si>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</si>
  <si>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</si>
  <si>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</si>
  <si>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</si>
  <si>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</si>
  <si>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</si>
  <si>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</si>
  <si>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</si>
  <si>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</si>
  <si>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</si>
  <si>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</si>
  <si>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</si>
  <si>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</si>
  <si>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</si>
  <si>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</si>
  <si>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</si>
  <si>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</si>
  <si>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</si>
  <si>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</si>
  <si>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</si>
  <si>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</si>
  <si>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</si>
  <si>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</si>
  <si>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</si>
  <si>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</si>
  <si>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</si>
  <si>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</si>
  <si>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</si>
  <si>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</si>
  <si>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</si>
  <si>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</si>
  <si>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</si>
  <si>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</si>
  <si>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</si>
  <si>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</si>
  <si>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</si>
  <si>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</si>
  <si>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</si>
  <si>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</si>
  <si>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</si>
  <si>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</si>
  <si>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</si>
  <si>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</si>
  <si>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</si>
  <si>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</si>
  <si>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</si>
  <si>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</si>
  <si>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</si>
  <si>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</si>
  <si>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</si>
  <si>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</si>
  <si>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</si>
  <si>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</si>
  <si>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</si>
  <si>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</si>
  <si>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</si>
  <si>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</si>
  <si>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</si>
  <si>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</si>
  <si>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</si>
  <si>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</si>
  <si>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</si>
  <si>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</si>
  <si>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</si>
  <si>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</si>
  <si>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</si>
  <si>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</si>
  <si>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</si>
  <si>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</si>
  <si>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</si>
  <si>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</si>
  <si>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</si>
  <si>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</si>
  <si>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</si>
  <si>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</si>
  <si>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</si>
  <si>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</si>
  <si>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</si>
  <si>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</si>
  <si>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</si>
  <si>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</si>
  <si>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</si>
  <si>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</si>
  <si>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</si>
  <si>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</si>
  <si>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</si>
  <si>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</si>
  <si>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</si>
  <si>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</si>
  <si>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</si>
  <si>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</si>
  <si>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</si>
  <si>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</si>
  <si>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</si>
  <si>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</si>
  <si>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</si>
  <si>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</si>
  <si>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</si>
  <si>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</si>
  <si>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</si>
  <si>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</si>
  <si>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</si>
  <si>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</si>
  <si>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</si>
  <si>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</si>
  <si>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</si>
  <si>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</si>
  <si>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</si>
  <si>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</si>
  <si>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</si>
  <si>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</si>
  <si>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</si>
  <si>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</si>
  <si>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</si>
  <si>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</si>
  <si>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</si>
  <si>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</si>
  <si>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</si>
  <si>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</si>
  <si>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</si>
  <si>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</si>
  <si>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</si>
  <si>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</si>
  <si>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</si>
  <si>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</si>
  <si>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</si>
  <si>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</si>
  <si>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</si>
  <si>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</si>
  <si>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</si>
  <si>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</si>
  <si>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</si>
  <si>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</si>
  <si>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</si>
  <si>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</si>
  <si>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</si>
  <si>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</si>
  <si>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</si>
  <si>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</si>
  <si>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</si>
  <si>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</si>
  <si>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</si>
  <si>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</si>
  <si>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</si>
  <si>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</si>
  <si>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</si>
  <si>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</si>
  <si>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</si>
  <si>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</si>
  <si>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</si>
  <si>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</si>
  <si>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</si>
  <si>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</si>
  <si>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</si>
  <si>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</si>
  <si>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</si>
  <si>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</si>
  <si>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</si>
  <si>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</si>
  <si>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</si>
  <si>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</si>
  <si>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</si>
  <si>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</si>
  <si>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</si>
  <si>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</si>
  <si>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</si>
  <si>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</si>
  <si>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</si>
  <si>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</si>
  <si>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</si>
  <si>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</si>
  <si>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</si>
  <si>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</si>
  <si>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</si>
  <si>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</si>
  <si>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</si>
  <si>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</si>
  <si>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</si>
  <si>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</si>
  <si>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</si>
  <si>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</si>
  <si>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</si>
  <si>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</si>
  <si>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</si>
  <si>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</si>
  <si>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</si>
  <si>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</si>
  <si>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</si>
  <si>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</si>
  <si>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</si>
  <si>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</si>
  <si>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</si>
  <si>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</si>
  <si>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</si>
  <si>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</si>
  <si>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</si>
  <si>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</si>
  <si>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</si>
  <si>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</si>
  <si>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</si>
  <si>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</si>
  <si>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</si>
  <si>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</si>
  <si>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</si>
  <si>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</si>
  <si>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</si>
  <si>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</si>
  <si>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</si>
  <si>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</si>
  <si>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</si>
  <si>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</si>
  <si>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</si>
  <si>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</si>
  <si>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</si>
  <si>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</si>
  <si>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</si>
  <si>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</si>
  <si>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</si>
  <si>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</si>
  <si>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</si>
  <si>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</si>
  <si>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</si>
  <si>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</si>
  <si>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</si>
  <si>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</si>
  <si>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</si>
  <si>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</si>
  <si>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</si>
  <si>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</si>
  <si>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</si>
  <si>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</si>
  <si>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</si>
  <si>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</si>
  <si>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</si>
  <si>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</si>
  <si>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</si>
  <si>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</si>
  <si>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</si>
  <si>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</si>
  <si>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</si>
  <si>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</si>
  <si>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</si>
  <si>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</si>
  <si>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</si>
  <si>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</si>
  <si>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</si>
  <si>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</si>
  <si>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</si>
  <si>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</si>
  <si>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</si>
  <si>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</si>
  <si>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</si>
  <si>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</si>
  <si>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</si>
  <si>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</si>
  <si>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</si>
  <si>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</si>
  <si>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</si>
  <si>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</si>
  <si>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</si>
  <si>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</si>
  <si>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</si>
  <si>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</si>
  <si>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</si>
  <si>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</si>
  <si>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</si>
  <si>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</si>
  <si>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</si>
  <si>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</si>
  <si>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</si>
  <si>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</si>
  <si>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</si>
  <si>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</si>
  <si>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</si>
  <si>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</si>
  <si>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</si>
  <si>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</si>
  <si>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</si>
  <si>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</si>
  <si>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</si>
  <si>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</si>
  <si>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</si>
  <si>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</si>
  <si>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</si>
  <si>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</si>
  <si>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</si>
  <si>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</si>
  <si>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</si>
  <si>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</si>
  <si>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</si>
  <si>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</si>
  <si>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</si>
  <si>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</si>
  <si>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</si>
  <si>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</si>
  <si>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</si>
  <si>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</si>
  <si>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</si>
  <si>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</si>
  <si>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</si>
  <si>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</si>
  <si>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</si>
  <si>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</si>
  <si>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</si>
  <si>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</si>
  <si>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</si>
  <si>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</si>
  <si>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</si>
  <si>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</si>
  <si>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</si>
  <si>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</si>
  <si>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</si>
  <si>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</si>
  <si>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</si>
  <si>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</si>
  <si>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</si>
  <si>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</si>
  <si>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</si>
  <si>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</si>
  <si>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</si>
  <si>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</si>
  <si>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</si>
  <si>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</si>
  <si>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</si>
  <si>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</si>
  <si>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</si>
  <si>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</si>
  <si>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</si>
  <si>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</si>
  <si>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</si>
  <si>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</si>
  <si>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</si>
  <si>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</si>
  <si>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</si>
  <si>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</si>
  <si>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</si>
  <si>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</si>
  <si>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</si>
  <si>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</si>
  <si>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</si>
  <si>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</si>
  <si>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</si>
  <si>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</si>
  <si>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</si>
  <si>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</si>
  <si>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</si>
  <si>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</si>
  <si>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</si>
  <si>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</si>
  <si>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</si>
  <si>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</si>
  <si>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</si>
  <si>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</si>
  <si>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</si>
  <si>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</si>
  <si>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</si>
  <si>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</si>
  <si>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</si>
  <si>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</si>
  <si>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</si>
  <si>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</si>
  <si>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</si>
  <si>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</si>
  <si>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</si>
  <si>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</si>
  <si>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</si>
  <si>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</si>
  <si>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</si>
  <si>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</si>
  <si>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</si>
  <si>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</si>
  <si>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</si>
  <si>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</si>
  <si>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</si>
  <si>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</si>
  <si>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</si>
  <si>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</si>
  <si>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</si>
  <si>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</si>
  <si>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</si>
  <si>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</si>
  <si>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</si>
  <si>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</si>
  <si>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</si>
  <si>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</si>
  <si>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</si>
  <si>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</si>
  <si>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</si>
  <si>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</si>
  <si>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</si>
  <si>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</si>
  <si>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</si>
  <si>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</si>
  <si>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</si>
  <si>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</si>
  <si>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</si>
  <si>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</si>
  <si>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</si>
  <si>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</si>
  <si>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</si>
  <si>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</si>
  <si>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</si>
  <si>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</si>
  <si>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</si>
  <si>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</si>
  <si>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</si>
  <si>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</si>
  <si>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</si>
  <si>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</si>
  <si>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</si>
  <si>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</si>
  <si>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</si>
  <si>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</si>
  <si>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</si>
  <si>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</si>
  <si>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</si>
  <si>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</si>
  <si>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</si>
  <si>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</si>
  <si>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</si>
  <si>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</si>
  <si>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</si>
  <si>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</si>
  <si>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</si>
  <si>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</si>
  <si>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</si>
  <si>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</si>
  <si>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</si>
  <si>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</si>
  <si>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</si>
  <si>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</si>
  <si>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</si>
  <si>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</si>
  <si>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</si>
  <si>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</si>
  <si>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</si>
  <si>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</si>
  <si>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</si>
  <si>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</si>
  <si>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</si>
  <si>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</si>
  <si>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</si>
  <si>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</si>
  <si>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</si>
  <si>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</si>
  <si>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</si>
  <si>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</si>
  <si>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</si>
  <si>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</si>
  <si>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</si>
  <si>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</si>
  <si>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</si>
  <si>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</si>
  <si>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</si>
  <si>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</si>
  <si>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</si>
  <si>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</si>
  <si>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</si>
  <si>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</si>
  <si>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</si>
  <si>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</si>
  <si>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</si>
  <si>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</si>
  <si>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</si>
  <si>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</si>
  <si>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</si>
  <si>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</si>
  <si>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</si>
  <si>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</si>
  <si>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</si>
  <si>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</si>
  <si>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</si>
  <si>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</si>
  <si>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</si>
  <si>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</si>
  <si>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</si>
  <si>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</si>
  <si>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</si>
  <si>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</si>
  <si>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</si>
  <si>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</si>
  <si>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</si>
  <si>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</si>
  <si>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</si>
  <si>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</si>
  <si>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</si>
  <si>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</si>
  <si>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</si>
  <si>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</si>
  <si>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</si>
  <si>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</si>
  <si>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</si>
  <si>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</si>
  <si>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</si>
  <si>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</si>
  <si>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</si>
  <si>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</si>
  <si>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</si>
  <si>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</si>
  <si>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</si>
  <si>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</si>
  <si>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</si>
  <si>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</si>
  <si>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</si>
  <si>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</si>
  <si>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</si>
  <si>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</si>
  <si>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</si>
  <si>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</si>
  <si>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</si>
  <si>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</si>
  <si>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</si>
  <si>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</si>
  <si>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</si>
  <si>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</si>
  <si>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</si>
  <si>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</si>
  <si>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</si>
  <si>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</si>
  <si>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</si>
  <si>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</si>
  <si>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</si>
  <si>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</si>
  <si>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</si>
  <si>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</si>
  <si>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</si>
  <si>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</si>
  <si>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</si>
  <si>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</si>
  <si>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</si>
  <si>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</si>
  <si>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</si>
  <si>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</si>
  <si>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</si>
  <si>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</si>
  <si>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</si>
  <si>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</si>
  <si>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</si>
  <si>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</si>
  <si>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</si>
  <si>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</si>
  <si>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</si>
  <si>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</si>
  <si>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</si>
  <si>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</si>
  <si>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</si>
  <si>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</si>
  <si>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</si>
  <si>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</si>
  <si>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</si>
  <si>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</si>
  <si>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</si>
  <si>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</si>
  <si>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</si>
  <si>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</si>
  <si>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</si>
  <si>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</si>
  <si>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</si>
  <si>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</si>
  <si>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</si>
  <si>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</si>
  <si>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</si>
  <si>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</si>
  <si>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</si>
  <si>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</si>
  <si>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</si>
  <si>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</si>
  <si>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</si>
  <si>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</si>
  <si>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</si>
  <si>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</si>
  <si>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</si>
  <si>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</si>
  <si>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</si>
  <si>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</si>
  <si>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</si>
  <si>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</si>
  <si>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</si>
  <si>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</si>
  <si>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</si>
  <si>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</si>
  <si>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</si>
  <si>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</si>
  <si>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</si>
  <si>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</si>
  <si>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</si>
  <si>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</si>
  <si>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</si>
  <si>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</si>
  <si>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</si>
  <si>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</si>
  <si>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</si>
  <si>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</si>
  <si>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</si>
  <si>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</si>
  <si>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</si>
  <si>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</si>
  <si>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</si>
  <si>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</si>
  <si>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</si>
  <si>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</si>
  <si>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</si>
  <si>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</si>
  <si>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</si>
  <si>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</si>
  <si>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</si>
  <si>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</si>
  <si>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</si>
  <si>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</si>
  <si>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</si>
  <si>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</si>
  <si>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</si>
  <si>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</si>
  <si>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</si>
  <si>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</si>
  <si>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</si>
  <si>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</si>
  <si>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</si>
  <si>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</si>
  <si>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</si>
  <si>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</si>
  <si>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</si>
  <si>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</si>
  <si>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</si>
  <si>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</si>
  <si>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</si>
  <si>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</si>
  <si>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</si>
  <si>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</si>
  <si>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</si>
  <si>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</si>
  <si>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</si>
  <si>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</si>
  <si>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</si>
  <si>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</si>
  <si>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</si>
  <si>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</si>
  <si>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</si>
  <si>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</si>
  <si>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</si>
  <si>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</si>
  <si>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</si>
  <si>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</si>
  <si>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</si>
  <si>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</si>
  <si>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</si>
  <si>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</si>
  <si>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</si>
  <si>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</si>
  <si>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</si>
  <si>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</si>
  <si>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</si>
  <si>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</si>
  <si>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</si>
  <si>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</si>
  <si>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</si>
  <si>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</si>
  <si>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</si>
  <si>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</si>
  <si>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</si>
  <si>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</si>
  <si>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</si>
  <si>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</si>
  <si>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</si>
  <si>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</si>
  <si>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</si>
  <si>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</si>
  <si>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</si>
  <si>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</si>
  <si>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</si>
  <si>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</si>
  <si>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</si>
  <si>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</si>
  <si>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</si>
  <si>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</si>
  <si>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</si>
  <si>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</si>
  <si>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</si>
  <si>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</si>
  <si>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</si>
  <si>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</si>
  <si>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</si>
  <si>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</si>
  <si>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</si>
  <si>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</si>
  <si>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</si>
  <si>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</si>
  <si>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</si>
  <si>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</si>
  <si>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</si>
  <si>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</si>
  <si>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</si>
  <si>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</si>
  <si>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</si>
  <si>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</si>
  <si>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</si>
  <si>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</si>
  <si>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</si>
  <si>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</si>
  <si>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</si>
  <si>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</si>
  <si>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</si>
  <si>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</si>
  <si>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</si>
  <si>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</si>
  <si>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</si>
  <si>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</si>
  <si>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</si>
  <si>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</si>
  <si>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</si>
  <si>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</si>
  <si>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</si>
  <si>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</si>
  <si>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</si>
  <si>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</si>
  <si>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</si>
  <si>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</si>
  <si>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</si>
  <si>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</si>
  <si>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</si>
  <si>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</si>
  <si>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</si>
  <si>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</si>
  <si>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</si>
  <si>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</si>
  <si>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</si>
  <si>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</si>
  <si>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</si>
  <si>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</si>
  <si>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</si>
  <si>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</si>
  <si>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</si>
  <si>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</si>
  <si>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</si>
  <si>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</si>
  <si>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</si>
  <si>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</si>
  <si>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</si>
  <si>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</si>
  <si>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</si>
  <si>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</si>
  <si>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</si>
  <si>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</si>
  <si>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</si>
  <si>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</si>
  <si>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</si>
  <si>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</si>
  <si>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</si>
  <si>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</si>
  <si>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</si>
  <si>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</si>
  <si>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</si>
  <si>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</si>
  <si>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</si>
  <si>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</si>
  <si>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</si>
  <si>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</si>
  <si>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</si>
  <si>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</si>
  <si>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</si>
  <si>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</si>
  <si>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</si>
  <si>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</si>
  <si>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</si>
  <si>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</si>
  <si>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</si>
  <si>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</si>
  <si>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</si>
  <si>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</si>
  <si>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</si>
  <si>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</si>
  <si>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</si>
  <si>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</si>
  <si>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</si>
  <si>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</si>
  <si>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</si>
  <si>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</si>
  <si>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</si>
  <si>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</si>
  <si>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</si>
  <si>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</si>
  <si>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</si>
  <si>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</si>
  <si>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</si>
  <si>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</si>
  <si>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</si>
  <si>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</si>
  <si>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</si>
  <si>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</si>
  <si>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</si>
  <si>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</si>
  <si>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</si>
  <si>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</si>
  <si>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</si>
  <si>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</si>
  <si>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</si>
  <si>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</si>
  <si>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</si>
  <si>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</si>
  <si>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</si>
  <si>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</si>
  <si>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</si>
  <si>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</si>
  <si>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</si>
  <si>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</si>
  <si>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</si>
  <si>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</si>
  <si>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</si>
  <si>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</si>
  <si>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</si>
  <si>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</si>
  <si>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</si>
  <si>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</si>
  <si>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</si>
  <si>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</si>
  <si>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</si>
  <si>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</si>
  <si>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</si>
  <si>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</si>
  <si>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</si>
  <si>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</si>
  <si>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</si>
  <si>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</si>
  <si>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</si>
  <si>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</si>
  <si>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</si>
  <si>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</si>
  <si>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</si>
  <si>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</si>
  <si>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</si>
  <si>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</si>
  <si>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</si>
  <si>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</si>
  <si>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</si>
  <si>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</si>
  <si>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</si>
  <si>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</si>
  <si>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</si>
  <si>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</si>
  <si>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</si>
  <si>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</si>
  <si>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</si>
  <si>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</si>
  <si>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</si>
  <si>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</si>
  <si>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</si>
  <si>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</si>
  <si>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</si>
  <si>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</si>
  <si>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</si>
  <si>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</si>
  <si>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</si>
  <si>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</si>
  <si>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</si>
  <si>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</si>
  <si>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</si>
  <si>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</si>
  <si>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</si>
  <si>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</si>
  <si>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</si>
  <si>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</si>
  <si>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</si>
  <si>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</si>
  <si>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</si>
  <si>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</si>
  <si>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</si>
  <si>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</si>
  <si>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</si>
  <si>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</si>
  <si>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</si>
  <si>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</si>
  <si>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</si>
  <si>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</si>
  <si>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</si>
  <si>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</si>
  <si>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</si>
  <si>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</si>
  <si>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</si>
  <si>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</si>
  <si>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</si>
  <si>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</si>
  <si>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</si>
  <si>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</si>
  <si>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</si>
  <si>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</si>
  <si>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</si>
  <si>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</si>
  <si>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</si>
  <si>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</si>
  <si>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</si>
  <si>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</si>
  <si>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</si>
  <si>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</si>
  <si>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</si>
  <si>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</si>
  <si>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</si>
  <si>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</si>
  <si>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</si>
  <si>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</si>
  <si>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</si>
  <si>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</si>
  <si>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</si>
  <si>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</si>
  <si>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</si>
  <si>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</si>
  <si>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</si>
  <si>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</si>
  <si>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</si>
  <si>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</si>
  <si>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</si>
  <si>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</si>
  <si>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</si>
  <si>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</si>
  <si>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</si>
  <si>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</si>
  <si>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</si>
  <si>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</si>
  <si>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</si>
  <si>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</si>
  <si>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</si>
  <si>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</si>
  <si>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</si>
  <si>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</si>
  <si>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</si>
  <si>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</si>
  <si>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</si>
  <si>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</si>
  <si>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</si>
  <si>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</si>
  <si>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</si>
  <si>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</si>
  <si>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</si>
  <si>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</si>
  <si>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</si>
  <si>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</si>
  <si>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</si>
  <si>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</si>
  <si>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</si>
  <si>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</si>
  <si>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</si>
  <si>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</si>
  <si>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</si>
  <si>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</si>
  <si>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</si>
  <si>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</si>
  <si>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</si>
  <si>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</si>
  <si>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</si>
  <si>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</si>
  <si>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</si>
  <si>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</si>
  <si>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</si>
  <si>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</si>
  <si>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</si>
  <si>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</si>
  <si>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</si>
  <si>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</si>
  <si>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</si>
  <si>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</si>
  <si>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</si>
  <si>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</si>
  <si>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</si>
  <si>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</si>
  <si>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</si>
  <si>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</si>
  <si>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</si>
  <si>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</si>
  <si>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</si>
  <si>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</si>
  <si>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</si>
  <si>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</si>
  <si>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</si>
  <si>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</si>
  <si>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</si>
  <si>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</si>
  <si>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</si>
  <si>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</si>
  <si>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</si>
  <si>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</si>
  <si>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</si>
  <si>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</si>
  <si>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</si>
  <si>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</si>
  <si>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</si>
  <si>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</si>
  <si>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</si>
  <si>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</si>
  <si>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</si>
  <si>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</si>
  <si>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</si>
  <si>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</si>
  <si>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</si>
  <si>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</si>
  <si>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</si>
  <si>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</si>
  <si>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</si>
  <si>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</si>
  <si>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</si>
  <si>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</si>
  <si>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</si>
  <si>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</si>
  <si>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</si>
  <si>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</si>
  <si>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</si>
  <si>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</si>
  <si>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</si>
  <si>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</si>
  <si>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</si>
  <si>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</si>
  <si>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</si>
  <si>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</si>
  <si>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</si>
  <si>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</si>
  <si>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</si>
  <si>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</si>
  <si>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</si>
  <si>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</si>
  <si>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</si>
  <si>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</si>
  <si>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</si>
  <si>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</si>
  <si>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</si>
  <si>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</si>
  <si>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</si>
  <si>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</si>
  <si>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</si>
  <si>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</si>
  <si>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</si>
  <si>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</si>
  <si>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</si>
  <si>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</si>
  <si>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</si>
  <si>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</si>
  <si>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</si>
  <si>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</si>
  <si>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</si>
  <si>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</si>
  <si>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</si>
  <si>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</si>
  <si>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</si>
  <si>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</si>
  <si>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</si>
  <si>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</si>
  <si>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</si>
  <si>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</si>
  <si>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</si>
  <si>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</si>
  <si>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</si>
  <si>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</si>
  <si>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</si>
  <si>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</si>
  <si>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</si>
  <si>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</si>
  <si>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</si>
  <si>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</si>
  <si>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</si>
  <si>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</si>
  <si>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</si>
  <si>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</si>
  <si>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</si>
  <si>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</si>
  <si>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</si>
  <si>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</si>
  <si>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</si>
  <si>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</si>
  <si>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</si>
  <si>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</si>
  <si>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</si>
  <si>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</si>
  <si>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</si>
  <si>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</si>
  <si>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</si>
  <si>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</si>
  <si>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</si>
  <si>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</si>
  <si>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</si>
  <si>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</si>
  <si>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</si>
  <si>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</si>
  <si>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</si>
  <si>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</si>
  <si>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</si>
  <si>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</si>
  <si>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</si>
  <si>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</si>
  <si>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</si>
  <si>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</si>
  <si>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</si>
  <si>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</si>
  <si>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</si>
  <si>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</si>
  <si>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</si>
  <si>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</si>
  <si>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</si>
  <si>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</si>
  <si>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</si>
  <si>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</si>
  <si>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</si>
  <si>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</si>
  <si>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</si>
  <si>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</si>
  <si>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</si>
  <si>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</si>
  <si>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</si>
  <si>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</si>
  <si>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</si>
  <si>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</si>
  <si>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</si>
  <si>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</si>
  <si>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</si>
  <si>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</si>
  <si>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</si>
  <si>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</si>
  <si>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</si>
  <si>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</si>
  <si>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</si>
  <si>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</si>
  <si>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</si>
  <si>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</si>
  <si>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</si>
  <si>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</si>
  <si>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</si>
  <si>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</si>
  <si>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</si>
  <si>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</si>
  <si>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</si>
  <si>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</si>
  <si>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</si>
  <si>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</si>
  <si>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</si>
  <si>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</si>
  <si>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</si>
  <si>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</si>
  <si>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</si>
  <si>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</si>
  <si>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</si>
  <si>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</si>
  <si>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</si>
  <si>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</si>
  <si>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</si>
  <si>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</si>
  <si>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</si>
  <si>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</si>
  <si>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</si>
  <si>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</si>
  <si>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</si>
  <si>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</si>
  <si>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</si>
  <si>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</si>
  <si>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</si>
  <si>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</si>
  <si>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</si>
  <si>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</si>
  <si>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</si>
  <si>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</si>
  <si>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</si>
  <si>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</si>
  <si>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</si>
  <si>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</si>
  <si>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</si>
  <si>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</si>
  <si>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</si>
  <si>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</si>
  <si>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</si>
  <si>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</si>
  <si>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</si>
  <si>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</si>
  <si>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</si>
  <si>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</si>
  <si>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</si>
  <si>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</si>
  <si>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</si>
  <si>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</si>
  <si>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</si>
  <si>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</si>
  <si>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</si>
  <si>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</si>
  <si>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</si>
  <si>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</si>
  <si>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</si>
  <si>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</si>
  <si>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</si>
  <si>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</si>
  <si>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</si>
  <si>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</si>
  <si>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</si>
  <si>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</si>
  <si>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</si>
  <si>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</si>
  <si>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</si>
  <si>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</si>
  <si>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</si>
  <si>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</si>
  <si>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</si>
  <si>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</si>
  <si>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</si>
  <si>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</si>
  <si>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</si>
  <si>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</si>
  <si>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</si>
  <si>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</si>
  <si>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</si>
  <si>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</si>
  <si>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</si>
  <si>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</si>
  <si>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</si>
  <si>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</si>
  <si>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</si>
  <si>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</si>
  <si>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</si>
  <si>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</si>
  <si>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</si>
  <si>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</si>
  <si>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</si>
  <si>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</si>
  <si>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</si>
  <si>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</si>
  <si>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</si>
  <si>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</si>
  <si>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</si>
  <si>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</si>
  <si>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</si>
  <si>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</si>
  <si>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</si>
  <si>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</si>
  <si>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</si>
  <si>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</si>
  <si>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</si>
  <si>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</si>
  <si>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</si>
  <si>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</si>
  <si>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</si>
  <si>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</si>
  <si>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</si>
  <si>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</si>
  <si>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</si>
  <si>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</si>
  <si>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</si>
  <si>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</si>
  <si>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</si>
  <si>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</si>
  <si>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</si>
  <si>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</si>
  <si>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</si>
  <si>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</si>
  <si>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</si>
  <si>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</si>
  <si>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</si>
  <si>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</si>
  <si>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</si>
  <si>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</si>
  <si>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</si>
  <si>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</si>
  <si>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</si>
  <si>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</si>
  <si>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</si>
  <si>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</si>
  <si>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</si>
  <si>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</si>
  <si>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</si>
  <si>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</si>
  <si>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</si>
  <si>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</si>
  <si>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</si>
  <si>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</si>
  <si>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</si>
  <si>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</si>
  <si>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</si>
  <si>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</si>
  <si>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</si>
  <si>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</si>
  <si>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</si>
  <si>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</si>
  <si>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</si>
  <si>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</si>
  <si>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</si>
  <si>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</si>
  <si>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</si>
  <si>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</si>
  <si>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</si>
  <si>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</si>
  <si>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</si>
  <si>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</si>
  <si>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</si>
  <si>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</si>
  <si>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</si>
  <si>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</si>
  <si>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</si>
  <si>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</si>
  <si>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</si>
  <si>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</si>
  <si>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</si>
  <si>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</si>
  <si>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</si>
  <si>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</si>
  <si>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</si>
  <si>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</si>
  <si>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</si>
  <si>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</si>
  <si>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</si>
  <si>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</si>
  <si>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</si>
  <si>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</si>
  <si>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</si>
  <si>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</si>
  <si>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</si>
  <si>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</si>
  <si>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</si>
  <si>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</si>
  <si>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</si>
  <si>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</si>
  <si>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</si>
  <si>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</si>
  <si>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</si>
  <si>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</si>
  <si>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</si>
  <si>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</si>
  <si>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</si>
  <si>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</si>
  <si>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</si>
  <si>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</si>
  <si>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</si>
  <si>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</si>
  <si>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</si>
  <si>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</si>
  <si>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</si>
  <si>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</si>
  <si>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</si>
  <si>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</si>
  <si>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</si>
  <si>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</si>
  <si>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</si>
  <si>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</si>
  <si>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</si>
  <si>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</si>
  <si>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</si>
  <si>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</si>
  <si>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</si>
  <si>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</si>
  <si>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</si>
  <si>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</si>
  <si>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</si>
  <si>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</si>
  <si>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</si>
  <si>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</si>
  <si>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</si>
  <si>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</si>
  <si>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</si>
  <si>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</si>
  <si>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</si>
  <si>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</si>
  <si>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</si>
  <si>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</si>
  <si>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</si>
  <si>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</si>
  <si>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</si>
  <si>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</si>
  <si>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</si>
  <si>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</si>
  <si>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</si>
  <si>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</si>
  <si>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</si>
  <si>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</si>
  <si>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</si>
  <si>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</si>
  <si>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</si>
  <si>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</si>
  <si>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</si>
  <si>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</si>
  <si>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</si>
  <si>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</si>
  <si>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</si>
  <si>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</si>
  <si>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</si>
  <si>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</si>
  <si>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</si>
  <si>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</si>
  <si>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</si>
  <si>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</si>
  <si>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</si>
  <si>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</si>
  <si>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</si>
  <si>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</si>
  <si>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</si>
  <si>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</si>
  <si>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</si>
  <si>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</si>
  <si>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</si>
  <si>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</si>
  <si>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</si>
  <si>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</si>
  <si>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</si>
  <si>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</si>
  <si>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</si>
  <si>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</si>
  <si>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</si>
  <si>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</si>
  <si>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</si>
  <si>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</si>
  <si>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</si>
  <si>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</si>
  <si>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</si>
  <si>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</si>
  <si>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</si>
  <si>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</si>
  <si>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</si>
  <si>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</si>
  <si>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</si>
  <si>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</si>
  <si>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</si>
  <si>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</si>
  <si>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</si>
  <si>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</si>
  <si>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</si>
  <si>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</si>
  <si>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</si>
  <si>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</si>
  <si>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</si>
  <si>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</si>
  <si>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</si>
  <si>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</si>
  <si>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</si>
  <si>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</si>
  <si>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</si>
  <si>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</si>
  <si>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</si>
  <si>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</si>
  <si>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</si>
  <si>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</si>
  <si>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</si>
  <si>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</si>
  <si>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</si>
  <si>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</si>
  <si>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</si>
  <si>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</si>
  <si>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</si>
  <si>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</si>
  <si>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</si>
  <si>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</si>
  <si>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</si>
  <si>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</si>
  <si>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</si>
  <si>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</si>
  <si>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</si>
  <si>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</si>
  <si>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</si>
  <si>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</si>
  <si>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</si>
  <si>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</si>
  <si>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</si>
  <si>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</si>
  <si>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</si>
  <si>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</si>
  <si>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</si>
  <si>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</si>
  <si>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</si>
  <si>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</si>
  <si>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</si>
  <si>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</si>
  <si>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</si>
  <si>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</si>
  <si>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</si>
  <si>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</si>
  <si>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</si>
  <si>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</si>
  <si>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</si>
  <si>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</si>
  <si>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</si>
  <si>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</si>
  <si>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</si>
  <si>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</si>
  <si>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</si>
  <si>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</si>
  <si>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</si>
  <si>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</si>
  <si>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</si>
  <si>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</si>
  <si>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</si>
  <si>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</si>
  <si>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</si>
  <si>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</si>
  <si>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</si>
  <si>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</si>
  <si>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</si>
  <si>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</si>
  <si>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</si>
  <si>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</si>
  <si>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</si>
  <si>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</si>
  <si>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</si>
  <si>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</si>
  <si>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</si>
  <si>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</si>
  <si>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</si>
  <si>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</si>
  <si>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</si>
  <si>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</si>
  <si>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</si>
  <si>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</si>
  <si>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</si>
  <si>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</si>
  <si>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</si>
  <si>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</si>
  <si>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</si>
  <si>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</si>
  <si>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</si>
  <si>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</si>
  <si>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</si>
  <si>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</si>
  <si>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</si>
  <si>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</si>
  <si>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</si>
  <si>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</si>
  <si>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</si>
  <si>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</si>
  <si>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</si>
  <si>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</si>
  <si>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</si>
  <si>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</si>
  <si>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</si>
  <si>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</si>
  <si>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</si>
  <si>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</si>
  <si>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</si>
  <si>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</si>
  <si>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</si>
  <si>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</si>
  <si>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</si>
  <si>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</si>
  <si>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</si>
  <si>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</si>
  <si>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</si>
  <si>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</si>
  <si>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</si>
  <si>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</si>
  <si>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</si>
  <si>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</si>
  <si>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</si>
  <si>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</si>
  <si>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</si>
  <si>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</si>
  <si>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</si>
  <si>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</si>
  <si>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</si>
  <si>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</si>
  <si>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</si>
  <si>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</si>
  <si>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</si>
  <si>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</si>
  <si>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</si>
  <si>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</si>
  <si>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</si>
  <si>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</si>
  <si>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</si>
  <si>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</si>
  <si>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</si>
  <si>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</si>
  <si>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</si>
  <si>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</si>
  <si>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</si>
  <si>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</si>
  <si>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</si>
  <si>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</si>
  <si>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</si>
  <si>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</si>
  <si>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</si>
  <si>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</si>
  <si>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</si>
  <si>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</si>
  <si>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</si>
  <si>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</si>
  <si>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</si>
  <si>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</si>
  <si>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</si>
  <si>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</si>
  <si>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</si>
  <si>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</si>
  <si>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</si>
  <si>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</si>
  <si>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</si>
  <si>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</si>
  <si>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</si>
  <si>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</si>
  <si>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</si>
  <si>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</si>
  <si>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</si>
  <si>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</si>
  <si>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</si>
  <si>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</si>
  <si>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</si>
  <si>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</si>
  <si>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</si>
  <si>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</si>
  <si>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</si>
  <si>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</si>
  <si>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</si>
  <si>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</si>
  <si>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</si>
  <si>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</si>
  <si>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</si>
  <si>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</si>
  <si>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</si>
  <si>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</si>
  <si>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</si>
  <si>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</si>
  <si>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</si>
  <si>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</si>
  <si>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</si>
  <si>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</si>
  <si>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</si>
  <si>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</si>
  <si>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</si>
  <si>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</si>
  <si>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</si>
  <si>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</si>
  <si>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</si>
  <si>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</si>
  <si>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</si>
  <si>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</si>
  <si>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</si>
  <si>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</si>
  <si>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</si>
  <si>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</si>
  <si>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</si>
  <si>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</si>
  <si>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</si>
  <si>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</si>
  <si>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</si>
  <si>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</si>
  <si>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</si>
  <si>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</si>
  <si>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</si>
  <si>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</si>
  <si>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</si>
  <si>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</si>
  <si>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</si>
  <si>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</si>
  <si>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</si>
  <si>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</si>
  <si>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</si>
  <si>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</si>
  <si>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</si>
  <si>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</si>
  <si>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</si>
  <si>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</si>
  <si>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</si>
  <si>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</si>
  <si>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</si>
  <si>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</si>
  <si>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</si>
  <si>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</si>
  <si>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</si>
  <si>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</si>
  <si>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</si>
  <si>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</si>
  <si>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</si>
  <si>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</si>
  <si>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</si>
  <si>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</si>
  <si>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</si>
  <si>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</si>
  <si>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</si>
  <si>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</si>
  <si>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</si>
  <si>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</si>
  <si>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</si>
  <si>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</si>
  <si>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</si>
  <si>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</si>
  <si>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</si>
  <si>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</si>
  <si>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</si>
  <si>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</si>
  <si>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</si>
  <si>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</si>
  <si>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</si>
  <si>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</si>
  <si>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</si>
  <si>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</si>
  <si>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</si>
  <si>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</si>
  <si>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</si>
  <si>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</si>
  <si>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</si>
  <si>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</si>
  <si>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</si>
  <si>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</si>
  <si>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</si>
  <si>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</si>
  <si>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</si>
  <si>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</si>
  <si>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</si>
  <si>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</si>
  <si>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</si>
  <si>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</si>
  <si>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</si>
  <si>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</si>
  <si>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</si>
  <si>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</si>
  <si>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</si>
  <si>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</si>
  <si>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</si>
  <si>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</si>
  <si>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</si>
  <si>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</si>
  <si>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</si>
  <si>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</si>
  <si>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</si>
  <si>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</si>
  <si>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</si>
  <si>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</si>
  <si>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</si>
  <si>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</si>
  <si>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</si>
  <si>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</si>
  <si>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</si>
  <si>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</si>
  <si>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</si>
  <si>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</si>
  <si>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</si>
  <si>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</si>
  <si>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</si>
  <si>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</si>
  <si>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</si>
  <si>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</si>
  <si>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</si>
  <si>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</si>
  <si>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</si>
  <si>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</si>
  <si>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</si>
  <si>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</si>
  <si>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</si>
  <si>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</si>
  <si>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</si>
  <si>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</si>
  <si>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</si>
  <si>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</si>
  <si>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</si>
  <si>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</si>
  <si>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</si>
  <si>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</si>
  <si>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</si>
  <si>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</si>
  <si>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</si>
  <si>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</si>
  <si>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</si>
  <si>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</si>
  <si>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</si>
  <si>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</si>
  <si>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</si>
  <si>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</si>
  <si>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</si>
  <si>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</si>
  <si>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</si>
  <si>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</si>
  <si>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</si>
  <si>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</si>
  <si>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</si>
  <si>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</si>
  <si>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</si>
  <si>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</si>
  <si>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</si>
  <si>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</si>
  <si>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</si>
  <si>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</si>
  <si>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</si>
  <si>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</si>
  <si>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</si>
  <si>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</si>
  <si>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</si>
  <si>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</si>
  <si>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</si>
  <si>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</si>
  <si>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</si>
  <si>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</si>
  <si>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</si>
  <si>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</si>
  <si>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</si>
  <si>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</si>
  <si>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</si>
  <si>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</si>
  <si>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</si>
  <si>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</si>
  <si>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</si>
  <si>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</si>
  <si>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</si>
  <si>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</si>
  <si>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</si>
  <si>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</si>
  <si>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</si>
  <si>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</si>
  <si>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</si>
  <si>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</si>
  <si>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</si>
  <si>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</si>
  <si>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</si>
  <si>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</si>
  <si>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</si>
  <si>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</si>
  <si>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</si>
  <si>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</si>
  <si>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</si>
  <si>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</si>
  <si>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</si>
  <si>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</si>
  <si>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</si>
  <si>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</si>
  <si>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</si>
  <si>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</si>
  <si>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</si>
  <si>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</si>
  <si>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</si>
  <si>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</si>
  <si>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</si>
  <si>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</si>
  <si>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</si>
  <si>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</si>
  <si>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</si>
  <si>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</si>
  <si>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</si>
  <si>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</si>
  <si>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</si>
  <si>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</si>
  <si>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</si>
  <si>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</si>
  <si>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</si>
  <si>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</si>
  <si>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</si>
  <si>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</si>
  <si>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</si>
  <si>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</si>
  <si>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</si>
  <si>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</si>
  <si>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</si>
  <si>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</si>
  <si>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</si>
  <si>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</si>
  <si>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</si>
  <si>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</si>
  <si>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</si>
  <si>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</si>
  <si>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</si>
  <si>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</si>
  <si>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</si>
  <si>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</si>
  <si>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</si>
  <si>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</si>
  <si>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</si>
  <si>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</si>
  <si>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</si>
  <si>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</si>
  <si>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</si>
  <si>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</si>
  <si>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</si>
  <si>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</si>
  <si>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</si>
  <si>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</si>
  <si>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</si>
  <si>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</si>
  <si>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</si>
  <si>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</si>
  <si>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</si>
  <si>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</si>
  <si>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</si>
  <si>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</si>
  <si>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</si>
  <si>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</si>
  <si>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</si>
  <si>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</si>
  <si>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</si>
  <si>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</si>
  <si>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</si>
  <si>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</si>
  <si>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</si>
  <si>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</si>
  <si>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</si>
  <si>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</si>
  <si>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</si>
  <si>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</si>
  <si>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</si>
  <si>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</si>
  <si>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</si>
  <si>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</si>
  <si>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</si>
  <si>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</si>
  <si>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</si>
  <si>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</si>
  <si>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</si>
  <si>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</si>
  <si>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</si>
  <si>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</si>
  <si>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</si>
  <si>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</si>
  <si>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</si>
  <si>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</si>
  <si>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</si>
  <si>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</si>
  <si>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</si>
  <si>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</si>
  <si>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</si>
  <si>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</si>
  <si>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</si>
  <si>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</si>
  <si>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</si>
  <si>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</si>
  <si>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</si>
  <si>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</si>
  <si>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</si>
  <si>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</si>
  <si>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</si>
  <si>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</si>
  <si>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</si>
  <si>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</si>
  <si>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</si>
  <si>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</si>
  <si>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</si>
  <si>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</si>
  <si>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</si>
  <si>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</si>
  <si>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</si>
  <si>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</si>
  <si>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</si>
  <si>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</si>
  <si>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</si>
  <si>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</si>
  <si>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</si>
  <si>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</si>
  <si>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</si>
  <si>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</si>
  <si>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</si>
  <si>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</si>
  <si>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</si>
  <si>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</si>
  <si>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</si>
  <si>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</si>
  <si>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</si>
  <si>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</si>
  <si>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</si>
  <si>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</si>
  <si>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</si>
  <si>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</si>
  <si>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</si>
  <si>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</si>
  <si>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</si>
  <si>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</si>
  <si>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</si>
  <si>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</si>
  <si>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</si>
  <si>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</si>
  <si>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</si>
  <si>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</si>
  <si>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</si>
  <si>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</si>
  <si>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</si>
  <si>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</si>
  <si>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</si>
  <si>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</si>
  <si>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</si>
  <si>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</si>
  <si>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</si>
  <si>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</si>
  <si>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</si>
  <si>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</si>
  <si>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</si>
  <si>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</si>
  <si>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</si>
  <si>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</si>
  <si>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</si>
  <si>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</si>
  <si>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</si>
  <si>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</si>
  <si>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</si>
  <si>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</si>
  <si>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</si>
  <si>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</si>
  <si>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</si>
  <si>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</si>
  <si>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</si>
  <si>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</si>
  <si>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</si>
  <si>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</si>
  <si>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</si>
  <si>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</si>
  <si>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</si>
  <si>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</si>
  <si>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</si>
  <si>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</si>
  <si>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</si>
  <si>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</si>
  <si>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</si>
  <si>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</si>
  <si>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</si>
  <si>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</si>
  <si>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</si>
  <si>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</si>
  <si>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</si>
  <si>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</si>
  <si>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</si>
  <si>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</si>
  <si>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</si>
  <si>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</si>
  <si>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</si>
  <si>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</si>
  <si>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</si>
  <si>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</si>
  <si>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</si>
  <si>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</si>
  <si>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</si>
  <si>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</si>
  <si>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</si>
  <si>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</si>
  <si>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</si>
  <si>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</si>
  <si>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</si>
  <si>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</si>
  <si>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</si>
  <si>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</si>
  <si>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</si>
  <si>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</si>
  <si>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</si>
  <si>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</si>
  <si>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</si>
  <si>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</si>
  <si>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</si>
  <si>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</si>
  <si>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</si>
  <si>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</si>
  <si>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</si>
  <si>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</si>
  <si>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</si>
  <si>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</si>
  <si>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</si>
  <si>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</si>
  <si>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</si>
  <si>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</si>
  <si>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</si>
  <si>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</si>
  <si>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</si>
  <si>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</si>
  <si>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</si>
  <si>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</si>
  <si>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</si>
  <si>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</si>
  <si>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</si>
  <si>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</si>
  <si>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</si>
  <si>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</si>
  <si>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</si>
  <si>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</si>
  <si>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</si>
  <si>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</si>
  <si>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</si>
  <si>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</si>
  <si>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</si>
  <si>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</si>
  <si>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</si>
  <si>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</si>
  <si>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</si>
  <si>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</si>
  <si>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</si>
  <si>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</si>
  <si>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</si>
  <si>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</si>
  <si>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</si>
  <si>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</si>
  <si>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</si>
  <si>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</si>
  <si>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</si>
  <si>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</si>
  <si>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</si>
  <si>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</si>
  <si>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</si>
  <si>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</si>
  <si>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</si>
  <si>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</si>
  <si>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</si>
  <si>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</si>
  <si>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</si>
  <si>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</si>
  <si>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</si>
  <si>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</si>
  <si>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</si>
  <si>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</si>
  <si>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</si>
  <si>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</si>
  <si>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</si>
  <si>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</si>
  <si>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</si>
  <si>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</si>
  <si>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</si>
  <si>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</si>
  <si>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</si>
  <si>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</si>
  <si>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</si>
  <si>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</si>
  <si>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</si>
  <si>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</si>
  <si>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</si>
  <si>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</si>
  <si>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</si>
  <si>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</si>
  <si>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</si>
  <si>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</si>
  <si>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</si>
  <si>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</si>
  <si>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</si>
  <si>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</si>
  <si>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</si>
  <si>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</si>
  <si>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</si>
  <si>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</si>
  <si>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</si>
  <si>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</si>
  <si>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</si>
  <si>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</si>
  <si>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</si>
  <si>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</si>
  <si>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</si>
  <si>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</si>
  <si>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</si>
  <si>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</si>
  <si>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</si>
  <si>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</si>
  <si>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</si>
  <si>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</si>
  <si>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</si>
  <si>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</si>
  <si>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</si>
  <si>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</si>
  <si>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</si>
  <si>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</si>
  <si>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</si>
  <si>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</si>
  <si>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</si>
  <si>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</si>
  <si>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</si>
  <si>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</si>
  <si>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</si>
  <si>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</si>
  <si>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</si>
  <si>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</si>
  <si>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</si>
  <si>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</si>
  <si>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</si>
  <si>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</si>
  <si>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</si>
  <si>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</si>
  <si>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</si>
  <si>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</si>
  <si>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</si>
  <si>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</si>
  <si>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</si>
  <si>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</si>
  <si>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</si>
  <si>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</si>
  <si>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</si>
  <si>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</si>
  <si>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</si>
  <si>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</si>
  <si>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</si>
  <si>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</si>
  <si>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</si>
  <si>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</si>
  <si>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</si>
  <si>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</si>
  <si>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</si>
  <si>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</si>
  <si>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</si>
  <si>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</si>
  <si>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</si>
  <si>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</si>
  <si>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</si>
  <si>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</si>
  <si>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</si>
  <si>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</si>
  <si>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</si>
  <si>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</si>
  <si>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</si>
  <si>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</si>
  <si>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</si>
  <si>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</si>
  <si>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</si>
  <si>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</si>
  <si>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</si>
  <si>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</si>
  <si>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</si>
  <si>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</si>
  <si>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</si>
  <si>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</si>
  <si>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</si>
  <si>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</si>
  <si>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</si>
  <si>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</si>
  <si>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</si>
  <si>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</si>
  <si>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</si>
  <si>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</si>
  <si>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</si>
  <si>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</si>
  <si>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</si>
  <si>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</si>
  <si>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</si>
  <si>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</si>
  <si>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</si>
  <si>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</si>
  <si>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</si>
  <si>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</si>
  <si>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</si>
  <si>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</si>
  <si>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</si>
  <si>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</si>
  <si>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</si>
  <si>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</si>
  <si>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</si>
  <si>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</si>
  <si>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</si>
  <si>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</si>
  <si>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</si>
  <si>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</si>
  <si>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</si>
  <si>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</si>
  <si>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</si>
  <si>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</si>
  <si>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</si>
  <si>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</si>
  <si>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</si>
  <si>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</si>
  <si>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</si>
  <si>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</si>
  <si>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</si>
  <si>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</si>
  <si>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</si>
  <si>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</si>
  <si>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</si>
  <si>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</si>
  <si>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</si>
  <si>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</si>
  <si>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</si>
  <si>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</si>
  <si>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</si>
  <si>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</si>
  <si>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</si>
  <si>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</si>
  <si>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</si>
  <si>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</si>
  <si>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</si>
  <si>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</si>
  <si>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</si>
  <si>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</si>
  <si>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</si>
  <si>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</si>
  <si>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</si>
  <si>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</si>
  <si>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</si>
  <si>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</si>
  <si>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</si>
  <si>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</si>
  <si>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</si>
  <si>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</si>
  <si>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</si>
  <si>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</si>
  <si>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</si>
  <si>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</si>
  <si>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</si>
  <si>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</si>
  <si>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</si>
  <si>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</si>
  <si>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</si>
  <si>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</si>
  <si>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</si>
  <si>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</si>
  <si>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</si>
  <si>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</si>
  <si>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</si>
  <si>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</si>
  <si>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</si>
  <si>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</si>
  <si>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</si>
  <si>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</si>
  <si>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</si>
  <si>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</si>
  <si>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</si>
  <si>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</si>
  <si>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</si>
  <si>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</si>
  <si>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</si>
  <si>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</si>
  <si>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</si>
  <si>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</si>
  <si>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</si>
  <si>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</si>
  <si>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</si>
  <si>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</si>
  <si>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</si>
  <si>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</si>
  <si>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</si>
  <si>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</si>
  <si>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</si>
  <si>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</si>
  <si>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</si>
  <si>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</si>
  <si>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</si>
  <si>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</si>
  <si>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</si>
  <si>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</si>
  <si>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</si>
  <si>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</si>
  <si>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</si>
  <si>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</si>
  <si>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</si>
  <si>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</si>
  <si>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</si>
  <si>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</si>
  <si>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</si>
  <si>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</si>
  <si>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</si>
  <si>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</si>
  <si>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</si>
  <si>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</si>
  <si>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</si>
  <si>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</si>
  <si>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</si>
  <si>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</si>
  <si>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</si>
  <si>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</si>
  <si>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</si>
  <si>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</si>
  <si>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</si>
  <si>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</si>
  <si>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</si>
  <si>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</si>
  <si>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</si>
  <si>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</si>
  <si>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</si>
  <si>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</si>
  <si>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</si>
  <si>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</si>
  <si>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</si>
  <si>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</si>
  <si>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</si>
  <si>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</si>
  <si>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</si>
  <si>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</si>
  <si>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</si>
  <si>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</si>
  <si>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</si>
  <si>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</si>
  <si>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</si>
  <si>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</si>
  <si>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</si>
  <si>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</si>
  <si>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</si>
  <si>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</si>
  <si>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</si>
  <si>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</si>
  <si>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</si>
  <si>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</si>
  <si>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</si>
  <si>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</si>
  <si>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</si>
  <si>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</si>
  <si>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</si>
  <si>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</si>
  <si>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</si>
  <si>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</si>
  <si>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</si>
  <si>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</si>
  <si>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</si>
  <si>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</si>
  <si>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</si>
  <si>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</si>
  <si>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</si>
  <si>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</si>
  <si>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</si>
  <si>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</si>
  <si>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</si>
  <si>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</si>
  <si>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</si>
  <si>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</si>
  <si>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</si>
  <si>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</si>
  <si>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</si>
  <si>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</si>
  <si>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</si>
  <si>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</si>
  <si>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</si>
  <si>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</si>
  <si>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</si>
  <si>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</si>
  <si>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</si>
  <si>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</si>
  <si>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</si>
  <si>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</si>
  <si>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</si>
  <si>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</si>
  <si>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</si>
  <si>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</si>
  <si>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</si>
  <si>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</si>
  <si>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</si>
  <si>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</si>
  <si>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</si>
  <si>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</si>
  <si>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</si>
  <si>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</si>
  <si>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</si>
  <si>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</si>
  <si>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</si>
  <si>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</si>
  <si>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</si>
  <si>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</si>
  <si>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</si>
  <si>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</si>
  <si>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</si>
  <si>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</si>
  <si>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</si>
  <si>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</si>
  <si>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</si>
  <si>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</si>
  <si>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</si>
  <si>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</si>
  <si>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</si>
  <si>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</si>
  <si>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</si>
  <si>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</si>
  <si>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</si>
  <si>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</si>
  <si>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</si>
  <si>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</si>
  <si>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</si>
  <si>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</si>
  <si>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</si>
  <si>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</si>
  <si>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</si>
  <si>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</si>
  <si>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</si>
  <si>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</si>
  <si>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</si>
  <si>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</si>
  <si>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</si>
  <si>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</si>
  <si>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</si>
  <si>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</si>
  <si>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</si>
  <si>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</si>
  <si>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</si>
  <si>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</si>
  <si>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</si>
  <si>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</si>
  <si>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</si>
  <si>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</si>
  <si>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</si>
  <si>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</si>
  <si>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</si>
  <si>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</si>
  <si>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</si>
  <si>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</si>
  <si>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</si>
  <si>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</si>
  <si>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</si>
  <si>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</si>
  <si>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</si>
  <si>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</si>
  <si>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</si>
  <si>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</si>
  <si>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</si>
  <si>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</si>
  <si>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</si>
  <si>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</si>
  <si>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</si>
  <si>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</si>
  <si>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</si>
  <si>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</si>
  <si>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</si>
  <si>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</si>
  <si>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</si>
  <si>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</si>
  <si>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</si>
  <si>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</si>
  <si>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</si>
  <si>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</si>
  <si>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</si>
  <si>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</si>
  <si>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</si>
  <si>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</si>
  <si>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</si>
  <si>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</si>
  <si>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</si>
  <si>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</si>
  <si>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</si>
  <si>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</si>
  <si>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</si>
  <si>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</si>
  <si>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</si>
  <si>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</si>
  <si>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</si>
  <si>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</si>
  <si>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</si>
  <si>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</si>
  <si>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</si>
  <si>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</si>
  <si>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</si>
  <si>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</si>
  <si>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</si>
  <si>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</si>
  <si>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</si>
  <si>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</si>
  <si>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</si>
  <si>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</si>
  <si>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</si>
  <si>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</si>
  <si>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</si>
  <si>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</si>
  <si>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</si>
  <si>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</si>
  <si>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</si>
  <si>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</si>
  <si>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</si>
  <si>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</si>
  <si>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</si>
  <si>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</si>
  <si>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</si>
  <si>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</si>
  <si>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</si>
  <si>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</si>
  <si>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</si>
  <si>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</si>
  <si>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</si>
  <si>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</si>
  <si>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</si>
  <si>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</si>
  <si>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</si>
  <si>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</si>
  <si>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</si>
  <si>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</si>
  <si>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</si>
  <si>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</si>
  <si>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</si>
  <si>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</si>
  <si>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</si>
  <si>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</si>
  <si>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</si>
  <si>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</si>
  <si>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</si>
  <si>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</si>
  <si>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</si>
  <si>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</si>
  <si>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</si>
  <si>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</si>
  <si>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</si>
  <si>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</si>
  <si>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</si>
  <si>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</si>
  <si>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</si>
  <si>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</si>
  <si>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</si>
  <si>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</si>
  <si>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</si>
  <si>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</si>
  <si>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</si>
  <si>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</si>
  <si>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</si>
  <si>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</si>
  <si>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</si>
  <si>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</si>
  <si>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</si>
  <si>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</si>
  <si>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</si>
  <si>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</si>
  <si>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</si>
  <si>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</si>
  <si>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</si>
  <si>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</si>
  <si>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</si>
  <si>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</si>
  <si>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</si>
  <si>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</si>
  <si>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</si>
  <si>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</si>
  <si>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</si>
  <si>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</si>
  <si>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</si>
  <si>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</si>
  <si>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</si>
  <si>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</si>
  <si>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</si>
  <si>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</si>
  <si>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</si>
  <si>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</si>
  <si>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</si>
  <si>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</si>
  <si>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</si>
  <si>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</si>
  <si>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</si>
  <si>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</si>
  <si>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</si>
  <si>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</si>
  <si>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</si>
  <si>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</si>
  <si>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</si>
  <si>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</si>
  <si>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</si>
  <si>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</si>
  <si>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</si>
  <si>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</si>
  <si>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</si>
  <si>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</si>
  <si>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</si>
  <si>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</si>
  <si>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</si>
  <si>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</si>
  <si>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</si>
  <si>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</si>
  <si>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</si>
  <si>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</si>
  <si>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</si>
  <si>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</si>
  <si>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</si>
  <si>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</si>
  <si>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</si>
  <si>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</si>
  <si>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</si>
  <si>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</si>
  <si>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</si>
  <si>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</si>
  <si>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</si>
  <si>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</si>
  <si>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</si>
  <si>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</si>
  <si>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</si>
  <si>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</si>
  <si>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</si>
  <si>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</si>
  <si>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</si>
  <si>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</si>
  <si>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</si>
  <si>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</si>
  <si>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</si>
  <si>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</si>
  <si>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</si>
  <si>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</si>
  <si>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</si>
  <si>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</si>
  <si>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</si>
  <si>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</si>
  <si>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</si>
  <si>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</si>
  <si>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</si>
  <si>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</si>
  <si>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</si>
  <si>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</si>
  <si>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</si>
  <si>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</si>
  <si>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</si>
  <si>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</si>
  <si>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</si>
  <si>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</si>
  <si>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</si>
  <si>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</si>
  <si>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</si>
  <si>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</si>
  <si>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</si>
  <si>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</si>
  <si>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</si>
  <si>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</si>
  <si>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</si>
  <si>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</si>
  <si>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</si>
  <si>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</si>
  <si>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</si>
  <si>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</si>
  <si>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</si>
  <si>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</si>
  <si>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</si>
  <si>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</si>
  <si>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</si>
  <si>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</si>
  <si>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</si>
  <si>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</si>
  <si>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</si>
  <si>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</si>
  <si>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</si>
  <si>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</si>
  <si>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</si>
  <si>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</si>
  <si>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</si>
  <si>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</si>
  <si>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</si>
  <si>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</si>
  <si>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</si>
  <si>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</si>
  <si>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</si>
  <si>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</si>
  <si>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</si>
  <si>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</si>
  <si>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</si>
  <si>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</si>
  <si>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</si>
  <si>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</si>
  <si>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</si>
  <si>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</si>
  <si>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</si>
  <si>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</si>
  <si>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</si>
  <si>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</si>
  <si>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</si>
  <si>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</si>
  <si>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</si>
  <si>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</si>
  <si>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</si>
  <si>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</si>
  <si>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</si>
  <si>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</si>
  <si>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</si>
  <si>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</si>
  <si>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</si>
  <si>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</si>
  <si>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</si>
  <si>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</si>
  <si>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</si>
  <si>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</si>
  <si>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</si>
  <si>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</si>
  <si>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</si>
  <si>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</si>
  <si>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</si>
  <si>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</si>
  <si>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</si>
  <si>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</si>
  <si>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</si>
  <si>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</si>
  <si>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</si>
  <si>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</si>
  <si>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</si>
  <si>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</si>
  <si>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</si>
  <si>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</si>
  <si>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</si>
  <si>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</si>
  <si>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</si>
  <si>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</si>
  <si>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</si>
  <si>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</si>
  <si>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</si>
  <si>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</si>
  <si>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</si>
  <si>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</si>
  <si>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</si>
  <si>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</si>
  <si>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</si>
  <si>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</si>
  <si>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</si>
  <si>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</si>
  <si>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</si>
  <si>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</si>
  <si>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</si>
  <si>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</si>
  <si>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</si>
  <si>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</si>
  <si>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</si>
  <si>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</si>
  <si>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</si>
  <si>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</si>
  <si>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</si>
  <si>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</si>
  <si>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</si>
  <si>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</si>
  <si>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</si>
  <si>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</si>
  <si>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</si>
  <si>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</si>
  <si>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</si>
  <si>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</si>
  <si>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</si>
  <si>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</si>
  <si>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</si>
  <si>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</si>
  <si>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</si>
  <si>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</si>
  <si>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</si>
  <si>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</si>
  <si>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</si>
  <si>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</si>
  <si>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</si>
  <si>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</si>
  <si>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</si>
  <si>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</si>
  <si>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</si>
  <si>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</si>
  <si>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</si>
  <si>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</si>
  <si>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</si>
  <si>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</si>
  <si>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</si>
  <si>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</si>
  <si>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</si>
  <si>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</si>
  <si>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</si>
  <si>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</si>
  <si>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</si>
  <si>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</si>
  <si>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</si>
  <si>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</si>
  <si>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</si>
  <si>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</si>
  <si>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</si>
  <si>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</si>
  <si>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</si>
  <si>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</si>
  <si>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</si>
  <si>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</si>
  <si>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</si>
  <si>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</si>
  <si>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</si>
  <si>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</si>
  <si>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</si>
  <si>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</si>
  <si>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</si>
  <si>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</si>
  <si>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</si>
  <si>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</si>
  <si>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</si>
  <si>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</si>
  <si>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</si>
  <si>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</si>
  <si>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</si>
  <si>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</si>
  <si>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</si>
  <si>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</si>
  <si>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</si>
  <si>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</si>
  <si>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</si>
  <si>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</si>
  <si>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</si>
  <si>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</si>
  <si>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</si>
  <si>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</si>
  <si>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</si>
  <si>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</si>
  <si>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</si>
  <si>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</si>
  <si>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</si>
  <si>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</si>
  <si>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</si>
  <si>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</si>
  <si>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</si>
  <si>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</si>
  <si>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</si>
  <si>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</si>
  <si>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</si>
  <si>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</si>
  <si>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</si>
  <si>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</si>
  <si>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</si>
  <si>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</si>
  <si>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</si>
  <si>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</si>
  <si>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</si>
  <si>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</si>
  <si>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</si>
  <si>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</si>
  <si>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</si>
  <si>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</si>
  <si>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</si>
  <si>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</si>
  <si>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</si>
  <si>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</si>
  <si>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</si>
  <si>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</si>
  <si>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</si>
  <si>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</si>
  <si>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</si>
  <si>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</si>
  <si>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</si>
  <si>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</si>
  <si>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</si>
  <si>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</si>
  <si>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</si>
  <si>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</si>
  <si>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</si>
  <si>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</si>
  <si>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</si>
  <si>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</si>
  <si>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</si>
  <si>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</si>
  <si>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</si>
  <si>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</si>
  <si>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</si>
  <si>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</si>
  <si>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</si>
  <si>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</si>
  <si>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</si>
  <si>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</si>
  <si>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</si>
  <si>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</si>
  <si>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</si>
  <si>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</si>
  <si>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</si>
  <si>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</si>
  <si>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</si>
  <si>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</si>
  <si>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</si>
  <si>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</si>
  <si>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</si>
  <si>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</si>
  <si>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</si>
  <si>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</si>
  <si>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</si>
  <si>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</si>
  <si>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</si>
  <si>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</si>
  <si>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</si>
  <si>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</si>
  <si>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</si>
  <si>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</si>
  <si>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</si>
  <si>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</si>
  <si>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</si>
  <si>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</si>
  <si>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</si>
  <si>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</si>
  <si>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</si>
  <si>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</si>
  <si>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</si>
  <si>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</si>
  <si>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</si>
  <si>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</si>
  <si>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</si>
  <si>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</si>
  <si>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</si>
  <si>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</si>
  <si>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</si>
  <si>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</si>
  <si>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</si>
  <si>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</si>
  <si>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</si>
  <si>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</si>
  <si>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</si>
  <si>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</si>
  <si>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</si>
  <si>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</si>
  <si>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</si>
  <si>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</si>
  <si>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</si>
  <si>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</si>
  <si>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</si>
  <si>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</si>
  <si>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</si>
  <si>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</si>
  <si>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</si>
  <si>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</si>
  <si>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</si>
  <si>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</si>
  <si>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</si>
  <si>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</si>
  <si>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</si>
  <si>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</si>
  <si>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</si>
  <si>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</si>
  <si>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</si>
  <si>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</si>
  <si>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</si>
  <si>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</si>
  <si>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</si>
  <si>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</si>
  <si>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</si>
  <si>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</si>
  <si>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</si>
  <si>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</si>
  <si>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</si>
  <si>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</si>
  <si>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</si>
  <si>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</si>
  <si>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</si>
  <si>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</si>
  <si>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</si>
  <si>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</si>
  <si>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</si>
  <si>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</si>
  <si>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</si>
  <si>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</si>
  <si>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</si>
  <si>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</si>
  <si>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</si>
  <si>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</si>
  <si>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</si>
  <si>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</si>
  <si>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</si>
  <si>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</si>
  <si>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</si>
  <si>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</si>
  <si>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</si>
  <si>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</si>
  <si>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</si>
  <si>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</si>
  <si>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</si>
  <si>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</si>
  <si>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</si>
  <si>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</si>
  <si>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</si>
  <si>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</si>
  <si>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</si>
  <si>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</si>
  <si>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</si>
  <si>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</si>
  <si>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</si>
  <si>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</si>
  <si>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</si>
  <si>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</si>
  <si>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</si>
  <si>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</si>
  <si>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</si>
  <si>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</si>
  <si>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</si>
  <si>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</si>
  <si>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</si>
  <si>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</si>
  <si>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</si>
  <si>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</si>
  <si>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</si>
  <si>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</si>
  <si>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</si>
  <si>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</si>
  <si>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</si>
  <si>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</si>
  <si>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</si>
  <si>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</si>
  <si>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</si>
  <si>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</si>
  <si>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</si>
  <si>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</si>
  <si>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</si>
  <si>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</si>
  <si>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</si>
  <si>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</si>
  <si>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</si>
  <si>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</si>
  <si>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</si>
  <si>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</si>
  <si>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</si>
  <si>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</si>
  <si>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</si>
  <si>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</si>
  <si>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</si>
  <si>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</si>
  <si>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</si>
  <si>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</si>
  <si>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</si>
  <si>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</si>
  <si>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</si>
  <si>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</si>
  <si>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</si>
  <si>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</si>
  <si>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</si>
  <si>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</si>
  <si>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</si>
  <si>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</si>
  <si>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</si>
  <si>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</si>
  <si>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</si>
  <si>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</si>
  <si>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</si>
  <si>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</si>
  <si>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</si>
  <si>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</si>
  <si>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</si>
  <si>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</si>
  <si>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</si>
  <si>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</si>
  <si>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</si>
  <si>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</si>
  <si>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</si>
  <si>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</si>
  <si>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</si>
  <si>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</si>
  <si>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</si>
  <si>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</si>
  <si>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</si>
  <si>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</si>
  <si>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</si>
  <si>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</si>
  <si>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</si>
  <si>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</si>
  <si>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</si>
  <si>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</si>
  <si>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</si>
  <si>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</si>
  <si>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</si>
  <si>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</si>
  <si>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</si>
  <si>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</si>
  <si>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</si>
  <si>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</si>
  <si>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</si>
  <si>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</si>
  <si>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</si>
  <si>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</si>
  <si>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</si>
  <si>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</si>
  <si>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</si>
  <si>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</si>
  <si>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</si>
  <si>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</si>
  <si>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</si>
  <si>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</si>
  <si>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</si>
  <si>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</si>
  <si>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</si>
  <si>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</si>
  <si>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</si>
  <si>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</si>
  <si>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</si>
  <si>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</si>
  <si>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</si>
  <si>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</si>
  <si>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</si>
  <si>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</si>
  <si>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</si>
  <si>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</si>
  <si>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</si>
  <si>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</si>
  <si>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</si>
  <si>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</si>
  <si>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</si>
  <si>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</si>
  <si>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</si>
  <si>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</si>
  <si>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</si>
  <si>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</si>
  <si>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</si>
  <si>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</si>
  <si>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</si>
  <si>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</si>
  <si>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</si>
  <si>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</si>
  <si>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</si>
  <si>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</si>
  <si>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</si>
  <si>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</si>
  <si>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</si>
  <si>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</si>
  <si>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</si>
  <si>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</si>
  <si>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</si>
  <si>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</si>
  <si>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</si>
  <si>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</si>
  <si>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</si>
  <si>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</si>
  <si>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</si>
  <si>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</si>
  <si>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</si>
  <si>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</si>
  <si>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</si>
  <si>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</si>
  <si>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</si>
  <si>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</si>
  <si>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</si>
  <si>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</si>
  <si>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</si>
  <si>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</si>
  <si>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</si>
  <si>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</si>
  <si>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</si>
  <si>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</si>
  <si>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</si>
  <si>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</si>
  <si>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</si>
  <si>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</si>
  <si>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</si>
  <si>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</si>
  <si>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</si>
  <si>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</si>
  <si>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</si>
  <si>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</si>
  <si>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</si>
  <si>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</si>
  <si>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</si>
  <si>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</si>
  <si>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</si>
  <si>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</si>
  <si>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</si>
  <si>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</si>
  <si>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</si>
  <si>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</si>
  <si>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</si>
  <si>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</si>
  <si>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</si>
  <si>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</si>
  <si>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</si>
  <si>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</si>
  <si>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</si>
  <si>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</si>
  <si>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</si>
  <si>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</si>
  <si>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</si>
  <si>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</si>
  <si>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</si>
  <si>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</si>
  <si>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</si>
  <si>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</si>
  <si>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</si>
  <si>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</si>
  <si>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</si>
  <si>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</si>
  <si>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</si>
  <si>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</si>
  <si>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</si>
  <si>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</si>
  <si>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</si>
  <si>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</si>
  <si>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</si>
  <si>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</si>
  <si>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</si>
  <si>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</si>
  <si>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</si>
  <si>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</si>
  <si>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</si>
  <si>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</si>
  <si>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</si>
  <si>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</si>
  <si>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</si>
  <si>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</si>
  <si>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</si>
  <si>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</si>
  <si>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</si>
  <si>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</si>
  <si>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</si>
  <si>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</si>
  <si>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</si>
  <si>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</si>
  <si>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</si>
  <si>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</si>
  <si>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</si>
  <si>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</si>
  <si>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</si>
  <si>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</si>
  <si>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</si>
  <si>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</si>
  <si>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</si>
  <si>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</si>
  <si>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</si>
  <si>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</si>
  <si>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</si>
  <si>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</si>
  <si>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</si>
  <si>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</si>
  <si>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</si>
  <si>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</si>
  <si>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</si>
  <si>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</si>
  <si>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</si>
  <si>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</si>
  <si>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</si>
  <si>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</si>
  <si>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</si>
  <si>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</si>
  <si>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</si>
  <si>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</si>
  <si>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</si>
  <si>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</si>
  <si>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</si>
  <si>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</si>
  <si>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</si>
  <si>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</si>
  <si>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</si>
  <si>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</si>
  <si>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</si>
  <si>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</si>
  <si>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</si>
  <si>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</si>
  <si>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</si>
  <si>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</si>
  <si>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</si>
  <si>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</si>
  <si>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</si>
  <si>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</si>
  <si>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</si>
  <si>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</si>
  <si>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</si>
  <si>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</si>
  <si>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</si>
  <si>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</si>
  <si>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</si>
  <si>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</si>
  <si>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</si>
  <si>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</si>
  <si>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</si>
  <si>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</si>
  <si>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</si>
  <si>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</si>
  <si>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</si>
  <si>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</si>
  <si>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</si>
  <si>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</si>
  <si>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</si>
  <si>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</si>
  <si>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</si>
  <si>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</si>
  <si>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</si>
  <si>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</si>
  <si>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</si>
  <si>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</si>
  <si>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</si>
  <si>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</si>
  <si>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</si>
  <si>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</si>
  <si>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</si>
  <si>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</si>
  <si>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</si>
  <si>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</si>
  <si>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</si>
  <si>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</si>
  <si>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</si>
  <si>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</si>
  <si>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</si>
  <si>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</si>
  <si>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</si>
  <si>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</si>
  <si>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</si>
  <si>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</si>
  <si>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</si>
  <si>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</si>
  <si>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</si>
  <si>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</si>
  <si>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</si>
  <si>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</si>
  <si>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</si>
  <si>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</si>
  <si>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</si>
  <si>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</si>
  <si>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</si>
  <si>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</si>
  <si>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</si>
  <si>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</si>
  <si>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</si>
  <si>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</si>
  <si>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</si>
  <si>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</si>
  <si>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</si>
  <si>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</si>
  <si>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</si>
  <si>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</si>
  <si>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</si>
  <si>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</si>
  <si>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</si>
  <si>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</si>
  <si>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</si>
  <si>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</si>
  <si>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</si>
  <si>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</si>
  <si>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</si>
  <si>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</si>
  <si>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</si>
  <si>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</si>
  <si>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</si>
  <si>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</si>
  <si>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</si>
  <si>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</si>
  <si>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</si>
  <si>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</si>
  <si>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</si>
  <si>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</si>
  <si>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</si>
  <si>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</si>
  <si>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</si>
  <si>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</si>
  <si>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</si>
  <si>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</si>
  <si>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</si>
  <si>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</si>
  <si>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</si>
  <si>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</si>
  <si>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</si>
  <si>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</si>
  <si>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</si>
  <si>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</si>
  <si>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</si>
  <si>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</si>
  <si>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</si>
  <si>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</si>
  <si>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</si>
  <si>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</si>
  <si>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</si>
  <si>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</si>
  <si>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</si>
  <si>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</si>
  <si>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</si>
  <si>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</si>
  <si>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</si>
  <si>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</si>
  <si>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</si>
  <si>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</si>
  <si>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</si>
  <si>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</si>
  <si>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</si>
  <si>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</si>
  <si>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</si>
  <si>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</si>
  <si>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</si>
  <si>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</si>
  <si>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</si>
  <si>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</si>
  <si>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</si>
  <si>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</si>
  <si>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</si>
  <si>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</si>
  <si>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</si>
  <si>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</si>
  <si>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</si>
  <si>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</si>
  <si>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</si>
  <si>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</si>
  <si>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</si>
  <si>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</si>
  <si>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</si>
  <si>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</si>
  <si>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</si>
  <si>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</si>
  <si>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</si>
  <si>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</si>
  <si>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</si>
  <si>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</si>
  <si>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</si>
  <si>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</si>
  <si>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</si>
  <si>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</si>
  <si>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</si>
  <si>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</si>
  <si>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</si>
  <si>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</si>
  <si>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</si>
  <si>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</si>
  <si>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</si>
  <si>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</si>
  <si>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</si>
  <si>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</si>
  <si>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</si>
  <si>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</si>
  <si>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</si>
  <si>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</si>
  <si>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</si>
  <si>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</si>
  <si>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</si>
  <si>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</si>
  <si>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</si>
  <si>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</si>
  <si>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</si>
  <si>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</si>
  <si>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</si>
  <si>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</si>
  <si>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</si>
  <si>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</si>
  <si>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</si>
  <si>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</si>
  <si>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</si>
  <si>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</si>
  <si>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</si>
  <si>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</si>
  <si>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</si>
  <si>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</si>
  <si>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</si>
  <si>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</si>
  <si>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</si>
  <si>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</si>
  <si>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</si>
  <si>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</si>
  <si>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</si>
  <si>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</si>
  <si>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</si>
  <si>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</si>
  <si>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</si>
  <si>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</si>
  <si>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</si>
  <si>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</si>
  <si>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</si>
  <si>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</si>
  <si>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</si>
  <si>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</si>
  <si>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</si>
  <si>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</si>
  <si>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</si>
  <si>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</si>
  <si>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</si>
  <si>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</si>
  <si>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</si>
  <si>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</si>
  <si>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</si>
  <si>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</si>
  <si>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</si>
  <si>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</si>
  <si>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</si>
  <si>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</si>
  <si>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</si>
  <si>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</si>
  <si>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</si>
  <si>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</si>
  <si>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</si>
  <si>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</si>
  <si>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</si>
  <si>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</si>
  <si>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</si>
  <si>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</si>
  <si>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</si>
  <si>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</si>
  <si>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</si>
  <si>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</si>
  <si>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</si>
  <si>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</si>
  <si>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</si>
  <si>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</si>
  <si>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</si>
  <si>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</si>
  <si>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</si>
  <si>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</si>
  <si>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</si>
  <si>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</si>
  <si>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</si>
  <si>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</si>
  <si>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</si>
  <si>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</si>
  <si>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</si>
  <si>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</si>
  <si>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</si>
  <si>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</si>
  <si>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</si>
  <si>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</si>
  <si>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</si>
  <si>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</si>
  <si>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</si>
  <si>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</si>
  <si>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</si>
  <si>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</si>
  <si>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</si>
  <si>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</si>
  <si>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</si>
  <si>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</si>
  <si>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</si>
  <si>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</si>
  <si>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</si>
  <si>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</si>
  <si>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</si>
  <si>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</si>
  <si>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</si>
  <si>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</si>
  <si>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</si>
  <si>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</si>
  <si>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</si>
  <si>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</si>
  <si>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</si>
  <si>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</si>
  <si>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</si>
  <si>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</si>
  <si>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</si>
  <si>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</si>
  <si>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</si>
  <si>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</si>
  <si>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</si>
  <si>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</si>
  <si>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</si>
  <si>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</si>
  <si>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</si>
  <si>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</si>
  <si>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</si>
  <si>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</si>
  <si>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</si>
  <si>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</si>
  <si>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</si>
  <si>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</si>
  <si>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</si>
  <si>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</si>
  <si>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</si>
  <si>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</si>
  <si>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</si>
  <si>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</si>
  <si>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</si>
  <si>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</si>
  <si>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</si>
  <si>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</si>
  <si>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</si>
  <si>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</si>
  <si>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</si>
  <si>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</si>
  <si>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</si>
  <si>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</si>
  <si>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</si>
  <si>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</si>
  <si>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</si>
  <si>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</si>
  <si>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</si>
  <si>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</si>
  <si>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</si>
  <si>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</si>
  <si>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</si>
  <si>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</si>
  <si>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</si>
  <si>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</si>
  <si>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</si>
  <si>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</si>
  <si>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</si>
  <si>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</si>
  <si>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</si>
  <si>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</si>
  <si>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</si>
  <si>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</si>
  <si>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</si>
  <si>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</si>
  <si>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</si>
  <si>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</si>
  <si>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</si>
  <si>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</si>
  <si>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</si>
  <si>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</si>
  <si>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</si>
  <si>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</si>
  <si>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</si>
  <si>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</si>
  <si>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</si>
  <si>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</si>
  <si>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</si>
  <si>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</si>
  <si>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</si>
  <si>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</si>
  <si>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</si>
  <si>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</si>
  <si>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</si>
  <si>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</si>
  <si>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</si>
  <si>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</si>
  <si>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</si>
  <si>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</si>
  <si>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</si>
  <si>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</si>
  <si>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</si>
  <si>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</si>
  <si>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</si>
  <si>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</si>
  <si>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</si>
  <si>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</si>
  <si>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</si>
  <si>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</si>
  <si>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</si>
  <si>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</si>
  <si>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</si>
  <si>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</si>
  <si>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</si>
  <si>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</si>
  <si>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</si>
  <si>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</si>
  <si>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</si>
  <si>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</si>
  <si>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</si>
  <si>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</si>
  <si>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</si>
  <si>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</si>
  <si>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</si>
  <si>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</si>
  <si>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</si>
  <si>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</si>
  <si>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</si>
  <si>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</si>
  <si>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</si>
  <si>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</si>
  <si>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</si>
  <si>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</si>
  <si>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</si>
  <si>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</si>
  <si>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</si>
  <si>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</si>
  <si>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</si>
  <si>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</si>
  <si>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</si>
  <si>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</si>
  <si>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</si>
  <si>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</si>
  <si>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</si>
  <si>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</si>
  <si>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</si>
  <si>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</si>
  <si>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</si>
  <si>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</si>
  <si>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</si>
  <si>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</si>
  <si>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</si>
  <si>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</si>
  <si>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</si>
  <si>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</si>
  <si>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</si>
  <si>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</si>
  <si>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</si>
  <si>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</si>
  <si>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</si>
  <si>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</si>
  <si>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</si>
  <si>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</si>
  <si>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</si>
  <si>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</si>
  <si>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</si>
  <si>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</si>
  <si>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</si>
  <si>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</si>
  <si>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</si>
  <si>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</si>
  <si>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</si>
  <si>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</si>
  <si>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</si>
  <si>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</si>
  <si>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</si>
  <si>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</si>
  <si>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</si>
  <si>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</si>
  <si>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</si>
  <si>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</si>
  <si>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</si>
  <si>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</si>
  <si>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</si>
  <si>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</si>
  <si>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</si>
  <si>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</si>
  <si>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</si>
  <si>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</si>
  <si>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</si>
  <si>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</si>
  <si>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</si>
  <si>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</si>
  <si>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</si>
  <si>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</si>
  <si>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</si>
  <si>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</si>
  <si>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</si>
  <si>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</si>
  <si>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</si>
  <si>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</si>
  <si>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</si>
  <si>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</si>
  <si>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</si>
  <si>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</si>
  <si>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</si>
  <si>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</si>
  <si>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</si>
  <si>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</si>
  <si>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</si>
  <si>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</si>
  <si>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</si>
  <si>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</si>
  <si>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</si>
  <si>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</si>
  <si>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</si>
  <si>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</si>
  <si>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</si>
  <si>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</si>
  <si>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</si>
  <si>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</si>
  <si>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</si>
  <si>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</si>
  <si>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</si>
  <si>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</si>
  <si>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</si>
  <si>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</si>
  <si>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</si>
  <si>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</si>
  <si>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</si>
  <si>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</si>
  <si>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</si>
  <si>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</si>
  <si>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</si>
  <si>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</si>
  <si>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</si>
  <si>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</si>
  <si>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</si>
  <si>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</si>
  <si>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</si>
  <si>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</si>
  <si>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</si>
  <si>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</si>
  <si>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</si>
  <si>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</si>
  <si>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</si>
  <si>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</si>
  <si>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</si>
  <si>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</si>
  <si>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</si>
  <si>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</si>
  <si>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</si>
  <si>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</si>
  <si>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</si>
  <si>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</si>
  <si>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</si>
  <si>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</si>
  <si>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</si>
  <si>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</si>
  <si>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</si>
  <si>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</si>
  <si>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</si>
  <si>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</si>
  <si>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</si>
  <si>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</si>
  <si>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</si>
  <si>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</si>
  <si>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</si>
  <si>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</si>
  <si>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</si>
  <si>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</si>
  <si>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</si>
  <si>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</si>
  <si>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</si>
  <si>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</si>
  <si>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</si>
  <si>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</si>
  <si>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</si>
  <si>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</si>
  <si>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</si>
  <si>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</si>
  <si>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</si>
  <si>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</si>
  <si>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</si>
  <si>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</si>
  <si>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</si>
  <si>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</si>
  <si>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</si>
  <si>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</si>
  <si>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</si>
  <si>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</si>
  <si>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</si>
  <si>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</si>
  <si>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</si>
  <si>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</si>
  <si>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</si>
  <si>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</si>
  <si>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</si>
  <si>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</si>
  <si>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</si>
  <si>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</si>
  <si>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</si>
  <si>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</si>
  <si>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</si>
  <si>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</si>
  <si>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</si>
  <si>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</si>
  <si>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</si>
  <si>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</si>
  <si>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</si>
  <si>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</si>
  <si>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</si>
  <si>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</si>
  <si>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</si>
  <si>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</si>
  <si>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</si>
  <si>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</si>
  <si>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</si>
  <si>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</si>
  <si>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</si>
  <si>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</si>
  <si>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</si>
  <si>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</si>
  <si>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</si>
  <si>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</si>
  <si>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</si>
  <si>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</si>
  <si>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</si>
  <si>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</si>
  <si>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</si>
  <si>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</si>
  <si>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</si>
  <si>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</si>
  <si>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</si>
  <si>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</si>
  <si>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</si>
  <si>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</si>
  <si>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</si>
  <si>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</si>
  <si>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</si>
  <si>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</si>
  <si>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</si>
  <si>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</si>
  <si>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</si>
  <si>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</si>
  <si>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</si>
  <si>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</si>
  <si>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</si>
  <si>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</si>
  <si>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</si>
  <si>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</si>
  <si>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</si>
  <si>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</si>
  <si>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</si>
  <si>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</si>
  <si>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</si>
  <si>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</si>
  <si>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</si>
  <si>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</si>
  <si>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</si>
  <si>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</si>
  <si>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</si>
  <si>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</si>
  <si>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</si>
  <si>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</si>
  <si>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</si>
  <si>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</si>
  <si>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</si>
  <si>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</si>
  <si>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</si>
  <si>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</si>
  <si>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</si>
  <si>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</si>
  <si>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</si>
  <si>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</si>
  <si>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</si>
  <si>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</si>
  <si>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</si>
  <si>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</si>
  <si>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</si>
  <si>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</si>
  <si>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</si>
  <si>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</si>
  <si>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</si>
  <si>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</si>
  <si>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</si>
  <si>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</si>
  <si>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</si>
  <si>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</si>
  <si>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</si>
  <si>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</si>
  <si>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</si>
  <si>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</si>
  <si>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</si>
  <si>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</si>
  <si>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</si>
  <si>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</si>
  <si>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</si>
  <si>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</si>
  <si>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</si>
  <si>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</si>
  <si>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</si>
  <si>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</si>
  <si>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</si>
  <si>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</si>
  <si>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</si>
  <si>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</si>
  <si>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</si>
  <si>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</si>
  <si>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</si>
  <si>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</si>
  <si>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</si>
  <si>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</si>
  <si>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</si>
  <si>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</si>
  <si>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</si>
  <si>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</si>
  <si>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</si>
  <si>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</si>
  <si>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</si>
  <si>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</si>
  <si>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</si>
  <si>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</si>
  <si>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</si>
  <si>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</si>
  <si>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</si>
  <si>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</si>
  <si>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</si>
  <si>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</si>
  <si>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</si>
  <si>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</si>
  <si>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</si>
  <si>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</si>
  <si>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</si>
  <si>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</si>
  <si>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</si>
  <si>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</si>
  <si>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</si>
  <si>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</si>
  <si>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</si>
  <si>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</si>
  <si>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</si>
  <si>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</si>
  <si>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</si>
  <si>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</si>
  <si>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</si>
  <si>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</si>
  <si>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</si>
  <si>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</si>
  <si>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</si>
  <si>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</si>
  <si>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</si>
  <si>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</si>
  <si>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</si>
  <si>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</si>
  <si>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</si>
  <si>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</si>
  <si>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</si>
  <si>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</si>
  <si>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</si>
  <si>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</si>
  <si>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</si>
  <si>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</si>
  <si>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</si>
  <si>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</si>
  <si>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</si>
  <si>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</si>
  <si>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</si>
  <si>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</si>
  <si>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</si>
  <si>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</si>
  <si>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</si>
  <si>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</si>
  <si>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</si>
  <si>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</si>
  <si>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</si>
  <si>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</si>
  <si>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</si>
  <si>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</si>
  <si>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</si>
  <si>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</si>
  <si>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</si>
  <si>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</si>
  <si>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</si>
  <si>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</si>
  <si>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</si>
  <si>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</si>
  <si>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</si>
  <si>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</si>
  <si>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</si>
  <si>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</si>
  <si>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</si>
  <si>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</si>
  <si>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</si>
  <si>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</si>
  <si>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</si>
  <si>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</si>
  <si>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</si>
  <si>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</si>
  <si>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</si>
  <si>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</si>
  <si>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</si>
  <si>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</si>
  <si>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</si>
  <si>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</si>
  <si>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</si>
  <si>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</si>
  <si>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</si>
  <si>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</si>
  <si>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</si>
  <si>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</si>
  <si>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</si>
  <si>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</si>
  <si>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</si>
  <si>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</si>
  <si>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</si>
  <si>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</si>
  <si>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</si>
  <si>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</si>
  <si>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</si>
  <si>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</si>
  <si>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</si>
  <si>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</si>
  <si>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</si>
  <si>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</si>
  <si>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</si>
  <si>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</si>
  <si>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</si>
  <si>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</si>
  <si>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</si>
  <si>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</si>
  <si>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</si>
  <si>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</si>
  <si>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</si>
  <si>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</si>
  <si>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</si>
  <si>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</si>
  <si>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</si>
  <si>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</si>
  <si>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</si>
  <si>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</si>
  <si>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</si>
  <si>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</si>
  <si>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</si>
  <si>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</si>
  <si>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</si>
  <si>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</si>
  <si>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</si>
  <si>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</si>
  <si>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</si>
  <si>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</si>
  <si>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</si>
  <si>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</si>
  <si>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</si>
  <si>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</si>
  <si>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</si>
  <si>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</si>
  <si>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</si>
  <si>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</si>
  <si>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</si>
  <si>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</si>
  <si>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</si>
  <si>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</si>
  <si>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</si>
  <si>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</si>
  <si>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</si>
  <si>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</si>
  <si>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</si>
  <si>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</si>
  <si>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</si>
  <si>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</si>
  <si>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</si>
  <si>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</si>
  <si>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</si>
  <si>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</si>
  <si>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</si>
  <si>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</si>
  <si>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</si>
  <si>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</si>
  <si>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</si>
  <si>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</si>
  <si>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</si>
  <si>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</si>
  <si>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</si>
  <si>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</si>
  <si>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</si>
  <si>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</si>
  <si>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</si>
  <si>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</si>
  <si>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</si>
  <si>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</si>
  <si>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</si>
  <si>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</si>
  <si>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</si>
  <si>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</si>
  <si>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</si>
  <si>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</si>
  <si>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</si>
  <si>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</si>
  <si>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</si>
  <si>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</si>
  <si>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</si>
  <si>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</si>
  <si>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</si>
  <si>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</si>
  <si>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</si>
  <si>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</si>
  <si>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</si>
  <si>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</si>
  <si>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</si>
  <si>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</si>
  <si>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</si>
  <si>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</si>
  <si>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</si>
  <si>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</si>
  <si>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</si>
  <si>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</si>
  <si>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</si>
  <si>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</si>
  <si>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</si>
  <si>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</si>
  <si>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</si>
  <si>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</si>
  <si>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</si>
  <si>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</si>
  <si>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</si>
  <si>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</si>
  <si>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</si>
  <si>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</si>
  <si>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</si>
  <si>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</si>
  <si>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</si>
  <si>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</si>
  <si>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</si>
  <si>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</si>
  <si>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</si>
  <si>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</si>
  <si>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</si>
  <si>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</si>
  <si>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</si>
  <si>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</si>
  <si>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</si>
  <si>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</si>
  <si>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</si>
  <si>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</si>
  <si>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</si>
  <si>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</si>
  <si>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</si>
  <si>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</si>
  <si>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</si>
  <si>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</si>
  <si>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</si>
  <si>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</si>
  <si>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</si>
  <si>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</si>
  <si>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</si>
  <si>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</si>
  <si>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</si>
  <si>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</si>
  <si>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</si>
  <si>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</si>
  <si>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</si>
  <si>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</si>
  <si>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</si>
  <si>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</si>
  <si>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</si>
  <si>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</si>
  <si>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</si>
  <si>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</si>
  <si>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</si>
  <si>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</si>
  <si>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</si>
  <si>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</si>
  <si>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</si>
  <si>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</si>
  <si>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</si>
  <si>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</si>
  <si>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</si>
  <si>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</si>
  <si>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</si>
  <si>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</si>
  <si>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</si>
  <si>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</si>
  <si>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</si>
  <si>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</si>
  <si>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</si>
  <si>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</si>
  <si>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</si>
  <si>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</si>
  <si>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</si>
  <si>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</si>
  <si>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</si>
  <si>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</si>
  <si>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</si>
  <si>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</si>
  <si>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</si>
  <si>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</si>
  <si>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</si>
  <si>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</si>
  <si>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</si>
  <si>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</si>
  <si>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</si>
  <si>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</si>
  <si>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</si>
  <si>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</si>
  <si>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</si>
  <si>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</si>
  <si>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</si>
  <si>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</si>
  <si>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</si>
  <si>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</si>
  <si>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</si>
  <si>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</si>
  <si>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</si>
  <si>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</si>
  <si>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</si>
  <si>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</si>
  <si>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</si>
  <si>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</si>
  <si>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</si>
  <si>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</si>
  <si>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</si>
  <si>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</si>
  <si>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</si>
  <si>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</si>
  <si>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</si>
  <si>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</si>
  <si>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</si>
  <si>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</si>
  <si>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</si>
  <si>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</si>
  <si>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</si>
  <si>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</si>
  <si>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</si>
  <si>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</si>
  <si>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</si>
  <si>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</si>
  <si>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</si>
  <si>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</si>
  <si>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</si>
  <si>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</si>
  <si>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</si>
  <si>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</si>
  <si>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</si>
  <si>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</si>
  <si>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</si>
  <si>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</si>
  <si>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</si>
  <si>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</si>
  <si>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</si>
  <si>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</si>
  <si>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</si>
  <si>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</si>
  <si>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</si>
  <si>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</si>
  <si>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</si>
  <si>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</si>
  <si>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</si>
  <si>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</si>
  <si>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</si>
  <si>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</si>
  <si>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</si>
  <si>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</si>
  <si>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</si>
  <si>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</si>
  <si>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</si>
  <si>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</si>
  <si>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</si>
  <si>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</si>
  <si>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</si>
  <si>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</si>
  <si>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</si>
  <si>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</si>
  <si>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</si>
  <si>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</si>
  <si>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</si>
  <si>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</si>
  <si>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</si>
  <si>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</si>
  <si>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</si>
  <si>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</si>
  <si>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</si>
  <si>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</si>
  <si>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</si>
  <si>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</si>
  <si>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</si>
  <si>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</si>
  <si>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</si>
  <si>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</si>
  <si>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</si>
  <si>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</si>
  <si>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</si>
  <si>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</si>
  <si>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</si>
  <si>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</si>
  <si>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</si>
  <si>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</si>
  <si>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</si>
  <si>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</si>
  <si>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</si>
  <si>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</si>
  <si>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</si>
  <si>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</si>
  <si>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</si>
  <si>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</si>
  <si>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</si>
  <si>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</si>
  <si>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</si>
  <si>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</si>
  <si>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</si>
  <si>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</si>
  <si>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</si>
  <si>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</si>
  <si>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</si>
  <si>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</si>
  <si>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</si>
  <si>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</si>
  <si>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</si>
  <si>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</si>
  <si>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</si>
  <si>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</si>
  <si>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</si>
  <si>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</si>
  <si>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</si>
  <si>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</si>
  <si>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</si>
  <si>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</si>
  <si>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</si>
  <si>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</si>
  <si>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</si>
  <si>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</si>
  <si>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</si>
  <si>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</si>
  <si>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</si>
  <si>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</si>
  <si>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</si>
  <si>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</si>
  <si>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</si>
  <si>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</si>
  <si>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</si>
  <si>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</si>
  <si>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</si>
  <si>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</si>
  <si>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</si>
  <si>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</si>
  <si>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</si>
  <si>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</si>
  <si>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</si>
  <si>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</si>
  <si>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</si>
  <si>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</si>
  <si>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</si>
  <si>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</si>
  <si>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</si>
  <si>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</si>
  <si>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</si>
  <si>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</si>
  <si>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</si>
  <si>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</si>
  <si>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</si>
  <si>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</si>
  <si>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</si>
  <si>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</si>
  <si>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</si>
  <si>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</si>
  <si>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</si>
  <si>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</si>
  <si>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</si>
  <si>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</si>
  <si>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</si>
  <si>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</si>
  <si>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</si>
  <si>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</si>
  <si>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</si>
  <si>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</si>
  <si>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</si>
  <si>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</si>
  <si>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</si>
  <si>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</si>
  <si>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</si>
  <si>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</si>
  <si>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</si>
  <si>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</si>
  <si>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</si>
  <si>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</si>
  <si>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</si>
  <si>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</si>
  <si>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</si>
  <si>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</si>
  <si>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</si>
  <si>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</si>
  <si>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</si>
  <si>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</si>
  <si>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</si>
  <si>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</si>
  <si>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</si>
  <si>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</si>
  <si>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</si>
  <si>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</si>
  <si>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</si>
  <si>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</si>
  <si>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</si>
  <si>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</si>
  <si>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</si>
  <si>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</si>
  <si>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</si>
  <si>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</si>
  <si>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</si>
  <si>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</si>
  <si>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</si>
  <si>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</si>
  <si>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</si>
  <si>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</si>
  <si>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</si>
  <si>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</si>
  <si>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</si>
  <si>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</si>
  <si>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</si>
  <si>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</si>
  <si>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</si>
  <si>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</si>
  <si>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</si>
  <si>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</si>
  <si>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</si>
  <si>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</si>
  <si>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</si>
  <si>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</si>
  <si>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</si>
  <si>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</si>
  <si>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</si>
  <si>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</si>
  <si>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</si>
  <si>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</si>
  <si>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</si>
  <si>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</si>
  <si>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</si>
  <si>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</si>
  <si>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</si>
  <si>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</si>
  <si>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</si>
  <si>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</si>
  <si>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</si>
  <si>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</si>
  <si>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</si>
  <si>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</si>
  <si>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</si>
  <si>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</si>
  <si>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</si>
  <si>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</si>
  <si>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</si>
  <si>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</si>
  <si>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</si>
  <si>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</si>
  <si>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</si>
  <si>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</si>
  <si>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</si>
  <si>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</si>
  <si>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</si>
  <si>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</si>
  <si>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</si>
  <si>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</si>
  <si>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</si>
  <si>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</si>
  <si>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</si>
  <si>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</si>
  <si>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</si>
  <si>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</si>
  <si>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</si>
  <si>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</si>
  <si>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</si>
  <si>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</si>
  <si>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</si>
  <si>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</si>
  <si>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</si>
  <si>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</si>
  <si>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</si>
  <si>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</si>
  <si>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</si>
  <si>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</si>
  <si>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</si>
  <si>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</si>
  <si>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</si>
  <si>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</si>
  <si>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</si>
  <si>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</si>
  <si>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</si>
  <si>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</si>
  <si>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</si>
  <si>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</si>
  <si>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</si>
  <si>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</si>
  <si>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</si>
  <si>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</si>
  <si>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</si>
  <si>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</si>
  <si>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</si>
  <si>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</si>
  <si>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</si>
  <si>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</si>
  <si>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</si>
  <si>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</si>
  <si>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</si>
  <si>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</si>
  <si>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</si>
  <si>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</si>
  <si>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</si>
  <si>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</si>
  <si>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</si>
  <si>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</si>
  <si>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</si>
  <si>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</si>
  <si>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</si>
  <si>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</si>
  <si>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</si>
  <si>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</si>
  <si>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</si>
  <si>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</si>
  <si>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</si>
  <si>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</si>
  <si>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</si>
  <si>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</si>
  <si>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</si>
  <si>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</si>
  <si>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</si>
  <si>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</si>
  <si>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</si>
  <si>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</si>
  <si>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</si>
  <si>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</si>
  <si>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</si>
  <si>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</si>
  <si>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</si>
  <si>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</si>
  <si>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</si>
  <si>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</si>
  <si>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</si>
  <si>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</si>
  <si>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</si>
  <si>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</si>
  <si>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</si>
  <si>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</si>
  <si>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</si>
  <si>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</si>
  <si>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</si>
  <si>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</si>
  <si>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</si>
  <si>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</si>
  <si>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</si>
  <si>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</si>
  <si>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</si>
  <si>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</si>
  <si>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</si>
  <si>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</si>
  <si>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</si>
  <si>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</si>
  <si>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</si>
  <si>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</si>
  <si>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</si>
  <si>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</si>
  <si>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</si>
  <si>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</si>
  <si>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</si>
  <si>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</si>
  <si>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</si>
  <si>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</si>
  <si>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</si>
  <si>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</si>
  <si>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</si>
  <si>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</si>
  <si>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</si>
  <si>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</si>
  <si>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</si>
  <si>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</si>
  <si>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</si>
  <si>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</si>
  <si>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</si>
  <si>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</si>
  <si>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</si>
  <si>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</si>
  <si>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</si>
  <si>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</si>
  <si>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</si>
  <si>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</si>
  <si>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</si>
  <si>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</si>
  <si>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</si>
  <si>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</si>
  <si>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</si>
  <si>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</si>
  <si>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</si>
  <si>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</si>
  <si>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</si>
  <si>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</si>
  <si>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</si>
  <si>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</si>
  <si>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</si>
  <si>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</si>
  <si>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</si>
  <si>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</si>
  <si>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</si>
  <si>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</si>
  <si>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</si>
  <si>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</si>
  <si>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</si>
  <si>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</si>
  <si>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</si>
  <si>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</si>
  <si>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</si>
  <si>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</si>
  <si>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</si>
  <si>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</si>
  <si>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</si>
  <si>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</si>
  <si>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</si>
  <si>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</si>
  <si>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</si>
  <si>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</si>
  <si>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</si>
  <si>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</si>
  <si>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</si>
  <si>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</si>
  <si>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</si>
  <si>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</si>
  <si>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</si>
  <si>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</si>
  <si>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</si>
  <si>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</si>
  <si>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</si>
  <si>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</si>
  <si>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</si>
  <si>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</si>
  <si>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</si>
  <si>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</si>
  <si>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</si>
  <si>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</si>
  <si>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</si>
  <si>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</si>
  <si>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</si>
  <si>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</si>
  <si>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</si>
  <si>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</si>
  <si>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</si>
  <si>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</si>
  <si>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</si>
  <si>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</si>
  <si>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</si>
  <si>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</si>
  <si>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</si>
  <si>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</si>
  <si>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</si>
  <si>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</si>
  <si>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</si>
  <si>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</si>
  <si>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</si>
  <si>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</si>
  <si>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</si>
  <si>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</si>
  <si>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</si>
  <si>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</si>
  <si>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</si>
  <si>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</si>
  <si>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</si>
  <si>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</si>
  <si>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</si>
  <si>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</si>
  <si>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</si>
  <si>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</si>
  <si>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</si>
  <si>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</si>
  <si>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</si>
  <si>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</si>
  <si>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</si>
  <si>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</si>
  <si>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</si>
  <si>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</si>
  <si>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</si>
  <si>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</si>
  <si>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</si>
  <si>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</si>
  <si>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</si>
  <si>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</si>
  <si>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</si>
  <si>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</si>
  <si>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</si>
  <si>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</si>
  <si>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</si>
  <si>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</si>
  <si>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</si>
  <si>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</si>
  <si>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</si>
  <si>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</si>
  <si>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</si>
  <si>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</si>
  <si>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</si>
  <si>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</si>
  <si>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</si>
  <si>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</si>
  <si>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</si>
  <si>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</si>
  <si>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</si>
  <si>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</si>
  <si>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</si>
  <si>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</si>
  <si>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</si>
  <si>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</si>
  <si>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</si>
  <si>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</si>
  <si>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</si>
  <si>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</si>
  <si>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</si>
  <si>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</si>
  <si>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</si>
  <si>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</si>
  <si>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</si>
  <si>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</si>
  <si>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</si>
  <si>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</si>
  <si>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</si>
  <si>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</si>
  <si>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</si>
  <si>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</si>
  <si>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</si>
  <si>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</si>
  <si>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</si>
  <si>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</si>
  <si>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</si>
  <si>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</si>
  <si>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</si>
  <si>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</si>
  <si>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</si>
  <si>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</si>
  <si>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</si>
  <si>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</si>
  <si>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</si>
  <si>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</si>
  <si>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</si>
  <si>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</si>
  <si>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</si>
  <si>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</si>
  <si>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</si>
  <si>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</si>
  <si>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</si>
  <si>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</si>
  <si>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</si>
  <si>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</si>
  <si>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</si>
  <si>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</si>
  <si>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</si>
  <si>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</si>
  <si>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</si>
  <si>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</si>
  <si>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</si>
  <si>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</si>
  <si>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</si>
  <si>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</si>
  <si>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</si>
  <si>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</si>
  <si>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</si>
  <si>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</si>
  <si>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</si>
  <si>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</si>
  <si>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</si>
  <si>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</si>
  <si>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</si>
  <si>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</si>
  <si>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</si>
  <si>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</si>
  <si>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</si>
  <si>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</si>
  <si>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</si>
  <si>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</si>
  <si>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</si>
  <si>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</si>
  <si>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</si>
  <si>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</si>
  <si>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</si>
  <si>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</si>
  <si>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</si>
  <si>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</si>
  <si>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</si>
  <si>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</si>
  <si>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</si>
  <si>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</si>
  <si>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</si>
  <si>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</si>
  <si>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</si>
  <si>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</si>
  <si>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</si>
  <si>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</si>
  <si>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</si>
  <si>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</si>
  <si>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</si>
  <si>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</si>
  <si>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</si>
  <si>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</si>
  <si>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</si>
  <si>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</si>
  <si>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</si>
  <si>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</si>
  <si>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</si>
  <si>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</si>
  <si>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</si>
  <si>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</si>
  <si>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</si>
  <si>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</si>
  <si>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</si>
  <si>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</si>
  <si>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</si>
  <si>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</si>
  <si>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</si>
  <si>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</si>
  <si>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</si>
  <si>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</si>
  <si>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</si>
  <si>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</si>
  <si>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</si>
  <si>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</si>
  <si>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</si>
  <si>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</si>
  <si>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</si>
  <si>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</si>
  <si>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</si>
  <si>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</si>
  <si>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</si>
  <si>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</si>
  <si>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</si>
  <si>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</si>
  <si>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</si>
  <si>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</si>
  <si>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</si>
  <si>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</si>
  <si>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</si>
  <si>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</si>
  <si>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</si>
  <si>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</si>
  <si>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</si>
  <si>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</si>
  <si>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</si>
  <si>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</si>
  <si>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</si>
  <si>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</si>
  <si>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</si>
  <si>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</si>
  <si>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</si>
  <si>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</si>
  <si>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</si>
  <si>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</si>
  <si>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</si>
  <si>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</si>
  <si>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</si>
  <si>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</si>
  <si>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</si>
  <si>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</si>
  <si>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</si>
  <si>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</si>
  <si>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</si>
  <si>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</si>
  <si>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</si>
  <si>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</si>
  <si>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</si>
  <si>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</si>
  <si>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</si>
  <si>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</si>
  <si>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</si>
  <si>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</si>
  <si>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</si>
  <si>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</si>
  <si>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</si>
  <si>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</si>
  <si>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</si>
  <si>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</si>
  <si>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</si>
  <si>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</si>
  <si>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</si>
  <si>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</si>
  <si>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</si>
  <si>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</si>
  <si>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</si>
  <si>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</si>
  <si>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</si>
  <si>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</si>
  <si>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</si>
  <si>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</si>
  <si>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</si>
  <si>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</si>
  <si>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</si>
  <si>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</si>
  <si>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</si>
  <si>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</si>
  <si>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</si>
  <si>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</si>
  <si>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</si>
  <si>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</si>
  <si>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</si>
  <si>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</si>
  <si>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</si>
  <si>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</si>
  <si>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</si>
  <si>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</si>
  <si>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</si>
  <si>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</si>
  <si>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</si>
  <si>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</si>
  <si>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</si>
  <si>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</si>
  <si>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</si>
  <si>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</si>
  <si>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</si>
  <si>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</si>
  <si>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</si>
  <si>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</si>
  <si>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</si>
  <si>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</si>
  <si>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</si>
  <si>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</si>
  <si>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</si>
  <si>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</si>
  <si>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</si>
  <si>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</si>
  <si>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</si>
  <si>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</si>
  <si>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</si>
  <si>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</si>
  <si>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</si>
  <si>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</si>
  <si>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</si>
  <si>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</si>
  <si>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</si>
  <si>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</si>
  <si>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</si>
  <si>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</si>
  <si>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</si>
  <si>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</si>
  <si>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</si>
  <si>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</si>
  <si>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</si>
  <si>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</si>
  <si>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</si>
  <si>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</si>
  <si>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</si>
  <si>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</si>
  <si>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</si>
  <si>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</si>
  <si>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</si>
  <si>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</si>
  <si>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</si>
  <si>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</si>
  <si>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</si>
  <si>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</si>
  <si>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</si>
  <si>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</si>
  <si>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</si>
  <si>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</si>
  <si>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</si>
  <si>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</si>
  <si>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</si>
  <si>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</si>
  <si>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</si>
  <si>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</si>
  <si>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</si>
  <si>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</si>
  <si>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</si>
  <si>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</si>
  <si>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</si>
  <si>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</si>
  <si>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</si>
  <si>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</si>
  <si>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</si>
  <si>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</si>
  <si>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</si>
  <si>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</si>
  <si>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</si>
  <si>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</si>
  <si>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</si>
  <si>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</si>
  <si>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</si>
  <si>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</si>
  <si>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</si>
  <si>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</si>
  <si>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</si>
  <si>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</si>
  <si>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</si>
  <si>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</si>
  <si>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</si>
  <si>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</si>
  <si>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</si>
  <si>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</si>
  <si>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</si>
  <si>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</si>
  <si>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</si>
  <si>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</si>
  <si>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</si>
  <si>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</si>
  <si>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</si>
  <si>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</si>
  <si>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</si>
  <si>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</si>
  <si>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</si>
  <si>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</si>
  <si>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</si>
  <si>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</si>
  <si>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</si>
  <si>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</si>
  <si>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</si>
  <si>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</si>
  <si>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</si>
  <si>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</si>
  <si>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</si>
  <si>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</si>
  <si>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</si>
  <si>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</si>
  <si>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</si>
  <si>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</si>
  <si>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</si>
  <si>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</si>
  <si>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</si>
  <si>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</si>
  <si>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</si>
  <si>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</si>
  <si>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</si>
  <si>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</si>
  <si>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</si>
  <si>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</si>
  <si>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</si>
  <si>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</si>
  <si>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</si>
  <si>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</si>
  <si>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</si>
  <si>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</si>
  <si>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</si>
  <si>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</si>
  <si>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</si>
  <si>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</si>
  <si>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</si>
  <si>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</si>
  <si>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</si>
  <si>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</si>
  <si>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</si>
  <si>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</si>
  <si>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</si>
  <si>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</si>
  <si>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</si>
  <si>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</si>
  <si>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</si>
  <si>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</si>
  <si>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</si>
  <si>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</si>
  <si>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</si>
  <si>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</si>
  <si>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</si>
  <si>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</si>
  <si>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</si>
  <si>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</si>
  <si>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</si>
  <si>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</si>
  <si>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</si>
  <si>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</si>
  <si>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</si>
  <si>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</si>
  <si>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</si>
  <si>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</si>
  <si>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</si>
  <si>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</si>
  <si>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</si>
  <si>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</si>
  <si>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</si>
  <si>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</si>
  <si>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</si>
  <si>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</si>
  <si>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</si>
  <si>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</si>
  <si>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</si>
  <si>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</si>
  <si>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</si>
  <si>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</si>
  <si>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</si>
  <si>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</si>
  <si>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</si>
  <si>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</si>
  <si>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</si>
  <si>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</si>
  <si>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</si>
  <si>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</si>
  <si>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</si>
  <si>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</si>
  <si>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</si>
  <si>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</si>
  <si>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</si>
  <si>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</si>
  <si>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</si>
  <si>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</si>
  <si>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</si>
  <si>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</si>
  <si>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</si>
  <si>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</si>
  <si>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</si>
  <si>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</si>
  <si>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</si>
  <si>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</si>
  <si>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</si>
  <si>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</si>
  <si>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</si>
  <si>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</si>
  <si>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</si>
  <si>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</si>
  <si>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</si>
  <si>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</si>
  <si>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</si>
  <si>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</si>
  <si>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</si>
  <si>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</si>
  <si>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</si>
  <si>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</si>
  <si>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</si>
  <si>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</si>
  <si>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</si>
  <si>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</si>
  <si>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</si>
  <si>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</si>
  <si>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</si>
  <si>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</si>
  <si>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</si>
  <si>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</si>
  <si>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</si>
  <si>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</si>
  <si>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</si>
  <si>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</si>
  <si>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</si>
  <si>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</si>
  <si>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</si>
  <si>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</si>
  <si>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</si>
  <si>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</si>
  <si>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</si>
  <si>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</si>
  <si>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</si>
  <si>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</si>
  <si>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</si>
  <si>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</si>
  <si>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</si>
  <si>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</si>
  <si>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</si>
  <si>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</si>
  <si>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</si>
  <si>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</si>
  <si>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</si>
  <si>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</si>
  <si>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</si>
  <si>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</si>
  <si>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</si>
  <si>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</si>
  <si>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</si>
  <si>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</si>
  <si>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</si>
  <si>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</si>
  <si>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</si>
  <si>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</si>
  <si>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</si>
  <si>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</si>
  <si>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</si>
  <si>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</si>
  <si>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</si>
  <si>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</si>
  <si>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</si>
  <si>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</si>
  <si>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</si>
  <si>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</si>
  <si>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</si>
  <si>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</si>
  <si>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</si>
  <si>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</si>
  <si>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</si>
  <si>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</si>
  <si>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</si>
  <si>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</si>
  <si>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</si>
  <si>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</si>
  <si>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</si>
  <si>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</si>
  <si>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</si>
  <si>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</si>
  <si>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</si>
  <si>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</si>
  <si>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</si>
  <si>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</si>
  <si>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</si>
  <si>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</si>
  <si>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</si>
  <si>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</si>
  <si>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</si>
  <si>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</si>
  <si>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</si>
  <si>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</si>
  <si>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</si>
  <si>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</si>
  <si>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</si>
  <si>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</si>
  <si>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</si>
  <si>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</si>
  <si>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</si>
  <si>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</si>
  <si>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</si>
  <si>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</si>
  <si>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</si>
  <si>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</si>
  <si>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</si>
  <si>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</si>
  <si>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</si>
  <si>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</si>
  <si>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</si>
  <si>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</si>
  <si>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</si>
  <si>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</si>
  <si>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</si>
  <si>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</si>
  <si>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</si>
  <si>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</si>
  <si>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</si>
  <si>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</si>
  <si>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</si>
  <si>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</si>
  <si>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</si>
  <si>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</si>
  <si>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</si>
  <si>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</si>
  <si>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</si>
  <si>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</si>
  <si>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</si>
  <si>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</si>
  <si>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</si>
  <si>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</si>
  <si>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</si>
  <si>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</si>
  <si>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</si>
  <si>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</si>
  <si>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</si>
  <si>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</si>
  <si>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</si>
  <si>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</si>
  <si>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</si>
  <si>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</si>
  <si>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</si>
  <si>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</si>
  <si>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</si>
  <si>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</si>
  <si>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</si>
  <si>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</si>
  <si>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</si>
  <si>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</si>
  <si>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</si>
  <si>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</si>
  <si>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</si>
  <si>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</si>
  <si>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</si>
  <si>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</si>
  <si>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</si>
  <si>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</si>
  <si>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</si>
  <si>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</si>
  <si>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</si>
  <si>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</si>
  <si>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</si>
  <si>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</si>
  <si>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</si>
  <si>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</si>
  <si>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</si>
  <si>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</si>
  <si>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</si>
  <si>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</si>
  <si>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</si>
  <si>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</si>
  <si>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</si>
  <si>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</si>
  <si>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</si>
  <si>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</si>
  <si>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</si>
  <si>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</si>
  <si>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</si>
  <si>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</si>
  <si>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</si>
  <si>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</si>
  <si>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</si>
  <si>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</si>
  <si>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</si>
  <si>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</si>
  <si>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</si>
  <si>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</si>
  <si>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</si>
  <si>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</si>
  <si>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</si>
  <si>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</si>
  <si>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</si>
  <si>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</si>
  <si>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</si>
  <si>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</si>
  <si>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</si>
  <si>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</si>
  <si>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</si>
  <si>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</si>
  <si>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</si>
  <si>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</si>
  <si>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</si>
  <si>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</si>
  <si>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</si>
  <si>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</si>
  <si>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</si>
  <si>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</si>
  <si>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</si>
  <si>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</si>
  <si>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</si>
  <si>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</si>
  <si>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</si>
  <si>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</si>
  <si>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</si>
  <si>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</si>
  <si>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</si>
  <si>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</si>
  <si>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</si>
  <si>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</si>
  <si>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</si>
  <si>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</si>
  <si>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</si>
  <si>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</si>
  <si>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</si>
  <si>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</si>
  <si>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</si>
  <si>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</si>
  <si>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</si>
  <si>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</si>
  <si>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</si>
  <si>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</si>
  <si>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</si>
  <si>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</si>
  <si>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</si>
  <si>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</si>
  <si>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</si>
  <si>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</si>
  <si>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</si>
  <si>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</si>
  <si>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</si>
  <si>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</si>
  <si>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</si>
  <si>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</si>
  <si>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</si>
  <si>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</si>
  <si>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</si>
  <si>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</si>
  <si>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</si>
  <si>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</si>
  <si>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</si>
  <si>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</si>
  <si>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</si>
  <si>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</si>
  <si>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</si>
  <si>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</si>
  <si>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</si>
  <si>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</si>
  <si>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</si>
  <si>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</si>
  <si>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</si>
  <si>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</si>
  <si>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</si>
  <si>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</si>
  <si>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</si>
  <si>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</si>
  <si>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</si>
  <si>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</si>
  <si>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</si>
  <si>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</si>
  <si>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</si>
  <si>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</si>
  <si>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</si>
  <si>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</si>
  <si>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</si>
  <si>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</si>
  <si>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</si>
  <si>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</si>
  <si>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</si>
  <si>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</si>
  <si>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</si>
  <si>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</si>
  <si>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</si>
  <si>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</si>
  <si>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</si>
  <si>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</si>
  <si>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</si>
  <si>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</si>
  <si>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</si>
  <si>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</si>
  <si>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</si>
  <si>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</si>
  <si>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</si>
  <si>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</si>
  <si>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</si>
  <si>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</si>
  <si>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</si>
  <si>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</si>
  <si>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</si>
  <si>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</si>
  <si>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</si>
  <si>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</si>
  <si>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</si>
  <si>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</si>
  <si>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</si>
  <si>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</si>
  <si>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</si>
  <si>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</si>
  <si>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</si>
  <si>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</si>
  <si>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</si>
  <si>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</si>
  <si>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</si>
  <si>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</si>
  <si>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</si>
  <si>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</si>
  <si>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</si>
  <si>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</si>
  <si>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</si>
  <si>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</si>
  <si>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</si>
  <si>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</si>
  <si>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</si>
  <si>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</si>
  <si>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</si>
  <si>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</si>
  <si>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</si>
  <si>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</si>
  <si>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</si>
  <si>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</si>
  <si>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</si>
  <si>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</si>
  <si>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</si>
  <si>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</si>
  <si>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</si>
  <si>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</si>
  <si>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</si>
  <si>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</si>
  <si>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</si>
  <si>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</si>
  <si>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</si>
  <si>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</si>
  <si>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</si>
  <si>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</si>
  <si>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</si>
  <si>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</si>
  <si>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</si>
  <si>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</si>
  <si>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</si>
  <si>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</si>
  <si>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</si>
  <si>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</si>
  <si>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</si>
  <si>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</si>
  <si>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</si>
  <si>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</si>
  <si>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</si>
  <si>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</si>
  <si>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</si>
  <si>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</si>
  <si>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</si>
  <si>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</si>
  <si>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</si>
  <si>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</si>
  <si>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</si>
  <si>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</si>
  <si>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</si>
  <si>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</si>
  <si>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</si>
  <si>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</si>
  <si>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</si>
  <si>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</si>
  <si>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</si>
  <si>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</si>
  <si>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</si>
  <si>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</si>
  <si>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</si>
  <si>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</si>
  <si>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</si>
  <si>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</si>
  <si>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</si>
  <si>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</si>
  <si>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</si>
  <si>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</si>
  <si>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</si>
  <si>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</si>
  <si>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</si>
  <si>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</si>
  <si>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</si>
  <si>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</si>
  <si>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</si>
  <si>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</si>
  <si>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</si>
  <si>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</si>
  <si>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</si>
  <si>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</si>
  <si>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</si>
  <si>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</si>
  <si>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</si>
  <si>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</si>
  <si>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</si>
  <si>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</si>
  <si>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</si>
  <si>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</si>
  <si>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</si>
  <si>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</si>
  <si>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</si>
  <si>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</si>
  <si>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</si>
  <si>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</si>
  <si>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</si>
  <si>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</si>
  <si>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</si>
  <si>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</si>
  <si>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</si>
  <si>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</si>
  <si>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</si>
  <si>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</si>
  <si>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</si>
  <si>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</si>
  <si>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</si>
  <si>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</si>
  <si>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</si>
  <si>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</si>
  <si>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</si>
  <si>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</si>
  <si>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</si>
  <si>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</si>
  <si>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</si>
  <si>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</si>
  <si>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</si>
  <si>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</si>
  <si>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</si>
  <si>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</si>
  <si>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</si>
  <si>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</si>
  <si>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</si>
  <si>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</si>
  <si>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</si>
  <si>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</si>
  <si>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</si>
  <si>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</si>
  <si>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</si>
  <si>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</si>
  <si>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</si>
  <si>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</si>
  <si>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</si>
  <si>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</si>
  <si>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</si>
  <si>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</si>
  <si>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</si>
  <si>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</si>
  <si>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</si>
  <si>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</si>
  <si>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</si>
  <si>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</si>
  <si>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</si>
  <si>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</si>
  <si>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</si>
  <si>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</si>
  <si>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</si>
  <si>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</si>
  <si>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</si>
  <si>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</si>
  <si>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</si>
  <si>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</si>
  <si>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</si>
  <si>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</si>
  <si>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</si>
  <si>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</si>
  <si>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</si>
  <si>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</si>
  <si>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</si>
  <si>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</si>
  <si>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</si>
  <si>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</si>
  <si>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</si>
  <si>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</si>
  <si>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</si>
  <si>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</si>
  <si>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</si>
  <si>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</si>
  <si>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</si>
  <si>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</si>
  <si>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</si>
  <si>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</si>
  <si>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</si>
  <si>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</si>
  <si>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</si>
  <si>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</si>
  <si>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</si>
  <si>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</si>
  <si>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</si>
  <si>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</si>
  <si>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</si>
  <si>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</si>
  <si>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</si>
  <si>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</si>
  <si>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</si>
  <si>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</si>
  <si>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</si>
  <si>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</si>
  <si>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</si>
  <si>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</si>
  <si>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</si>
  <si>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</si>
  <si>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</si>
  <si>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</si>
  <si>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</si>
  <si>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</si>
  <si>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</si>
  <si>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</si>
  <si>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</si>
  <si>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</si>
  <si>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</si>
  <si>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</si>
  <si>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</si>
  <si>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</si>
  <si>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</si>
  <si>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</si>
  <si>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</si>
  <si>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</si>
  <si>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</si>
  <si>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</si>
  <si>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</si>
  <si>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</si>
  <si>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</si>
  <si>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</si>
  <si>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</si>
  <si>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</si>
  <si>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</si>
  <si>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</si>
  <si>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</si>
  <si>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</si>
  <si>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</si>
  <si>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</si>
  <si>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</si>
  <si>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</si>
  <si>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</si>
  <si>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</si>
  <si>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</si>
  <si>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</si>
  <si>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</si>
  <si>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</si>
  <si>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</si>
  <si>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</si>
  <si>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</si>
  <si>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</si>
  <si>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</si>
  <si>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</si>
  <si>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</si>
  <si>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</si>
  <si>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</si>
  <si>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</si>
  <si>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</si>
  <si>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</si>
  <si>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</si>
  <si>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</si>
  <si>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</si>
  <si>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</si>
  <si>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</si>
  <si>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</si>
  <si>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</si>
  <si>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</si>
  <si>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</si>
  <si>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</si>
  <si>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</si>
  <si>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</si>
  <si>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</si>
  <si>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</si>
  <si>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</si>
  <si>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</si>
  <si>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</si>
  <si>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</si>
  <si>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</si>
  <si>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</si>
  <si>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</si>
  <si>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</si>
  <si>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</si>
  <si>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</si>
  <si>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</si>
  <si>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</si>
  <si>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</si>
  <si>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</si>
  <si>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</si>
  <si>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</si>
  <si>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</si>
  <si>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</si>
  <si>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</si>
  <si>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</si>
  <si>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</si>
  <si>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</si>
  <si>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</si>
  <si>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</si>
  <si>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</si>
  <si>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</si>
  <si>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</si>
  <si>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</si>
  <si>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</si>
  <si>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</si>
  <si>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</si>
  <si>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</si>
  <si>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</si>
  <si>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</si>
  <si>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</si>
  <si>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</si>
  <si>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</si>
  <si>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</si>
  <si>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</si>
  <si>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</si>
  <si>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</si>
  <si>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</si>
  <si>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</si>
  <si>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</si>
  <si>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</si>
  <si>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</si>
  <si>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</si>
  <si>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</si>
  <si>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</si>
  <si>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</si>
  <si>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</si>
  <si>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</si>
  <si>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</si>
  <si>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</si>
  <si>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</si>
  <si>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</si>
  <si>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</si>
  <si>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</si>
  <si>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</si>
  <si>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</si>
  <si>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</si>
  <si>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</si>
  <si>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</si>
  <si>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</si>
  <si>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</si>
  <si>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</si>
  <si>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</si>
  <si>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</si>
  <si>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</si>
  <si>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</si>
  <si>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</si>
  <si>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</si>
  <si>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</si>
  <si>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</si>
  <si>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</si>
  <si>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</si>
  <si>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</si>
  <si>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</si>
  <si>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</si>
  <si>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</si>
  <si>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</si>
  <si>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</si>
  <si>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</si>
  <si>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</si>
  <si>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</si>
  <si>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</si>
  <si>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</si>
  <si>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</si>
  <si>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</si>
  <si>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</si>
  <si>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</si>
  <si>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</si>
  <si>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</si>
  <si>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</si>
  <si>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</si>
  <si>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</si>
  <si>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</si>
  <si>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</si>
  <si>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</si>
  <si>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</si>
  <si>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</si>
  <si>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</si>
  <si>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</si>
  <si>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</si>
  <si>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</si>
  <si>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</si>
  <si>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</si>
  <si>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</si>
  <si>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</si>
  <si>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</si>
  <si>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</si>
  <si>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</si>
  <si>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</si>
  <si>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</si>
  <si>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</si>
  <si>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</si>
  <si>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</si>
  <si>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</si>
  <si>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</si>
  <si>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</si>
  <si>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</si>
  <si>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</si>
  <si>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</si>
  <si>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</si>
  <si>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</si>
  <si>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</si>
  <si>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</si>
  <si>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</si>
  <si>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</si>
  <si>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</si>
  <si>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</si>
  <si>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</si>
  <si>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</si>
  <si>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</si>
  <si>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</si>
  <si>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</si>
  <si>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</si>
  <si>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</si>
  <si>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</si>
  <si>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</si>
  <si>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</si>
  <si>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</si>
  <si>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</si>
  <si>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</si>
  <si>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</si>
  <si>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</si>
  <si>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</si>
  <si>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</si>
  <si>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</si>
  <si>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</si>
  <si>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</si>
  <si>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</si>
  <si>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</si>
  <si>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</si>
  <si>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</si>
  <si>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</si>
  <si>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</si>
  <si>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</si>
  <si>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</si>
  <si>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</si>
  <si>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</si>
  <si>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</si>
  <si>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</si>
  <si>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</si>
  <si>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</si>
  <si>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</si>
  <si>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</si>
  <si>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</si>
  <si>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</si>
  <si>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</si>
  <si>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</si>
  <si>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</si>
  <si>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</si>
  <si>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</si>
  <si>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</si>
  <si>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</si>
  <si>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</si>
  <si>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</si>
  <si>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</si>
  <si>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</si>
  <si>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</si>
  <si>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</si>
  <si>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</si>
  <si>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</si>
  <si>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</si>
  <si>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</si>
  <si>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</si>
  <si>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</si>
  <si>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</si>
  <si>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</si>
  <si>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</si>
  <si>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</si>
  <si>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</si>
  <si>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</si>
  <si>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</si>
  <si>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</si>
  <si>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</si>
  <si>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</si>
  <si>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</si>
  <si>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</si>
  <si>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</si>
  <si>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</si>
  <si>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</si>
  <si>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</si>
  <si>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</si>
  <si>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</si>
  <si>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</si>
  <si>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</si>
  <si>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</si>
  <si>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</si>
  <si>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</si>
  <si>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</si>
  <si>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</si>
  <si>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</si>
  <si>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</si>
  <si>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</si>
  <si>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</si>
  <si>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</si>
  <si>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</si>
  <si>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</si>
  <si>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</si>
  <si>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</si>
  <si>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</si>
  <si>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</si>
  <si>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</si>
  <si>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</si>
  <si>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</si>
  <si>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</si>
  <si>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</si>
  <si>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</si>
  <si>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</si>
  <si>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</si>
  <si>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</si>
  <si>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</si>
  <si>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</si>
  <si>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</si>
  <si>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</si>
  <si>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</si>
  <si>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</si>
  <si>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</si>
  <si>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</si>
  <si>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</si>
  <si>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</si>
  <si>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</si>
  <si>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</si>
  <si>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</si>
  <si>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</si>
  <si>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</si>
  <si>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</si>
  <si>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</si>
  <si>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</si>
  <si>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</si>
  <si>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</si>
  <si>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</si>
  <si>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</si>
  <si>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</si>
  <si>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</si>
  <si>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</si>
  <si>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</si>
  <si>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</si>
  <si>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</si>
  <si>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</si>
  <si>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</si>
  <si>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</si>
  <si>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</si>
  <si>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</si>
  <si>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</si>
  <si>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</si>
  <si>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</si>
  <si>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</si>
  <si>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</si>
  <si>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</si>
  <si>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</si>
  <si>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</si>
  <si>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</si>
  <si>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</si>
  <si>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</si>
  <si>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</si>
  <si>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</si>
  <si>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</si>
  <si>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</si>
  <si>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</si>
  <si>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</si>
  <si>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</si>
  <si>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</si>
  <si>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</si>
  <si>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</si>
  <si>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</si>
  <si>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</si>
  <si>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</si>
  <si>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</si>
  <si>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</si>
  <si>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</si>
  <si>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</si>
  <si>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</si>
  <si>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</si>
  <si>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</si>
  <si>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</si>
  <si>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</si>
  <si>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</si>
  <si>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</si>
  <si>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</si>
  <si>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</si>
  <si>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</si>
  <si>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</si>
  <si>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</si>
  <si>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</si>
  <si>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</si>
  <si>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</si>
  <si>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</si>
  <si>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</si>
  <si>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</si>
  <si>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</si>
  <si>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</si>
  <si>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</si>
  <si>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</si>
  <si>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</si>
  <si>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</si>
  <si>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</si>
  <si>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</si>
  <si>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</si>
  <si>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</si>
  <si>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</si>
  <si>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</si>
  <si>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</si>
  <si>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</si>
  <si>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</si>
  <si>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</si>
  <si>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</si>
  <si>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</si>
  <si>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</si>
  <si>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</si>
  <si>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</si>
  <si>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</si>
  <si>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</si>
  <si>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</si>
  <si>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</si>
  <si>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</si>
  <si>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</si>
  <si>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</si>
  <si>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</si>
  <si>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</si>
  <si>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</si>
  <si>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</si>
  <si>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</si>
  <si>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</si>
  <si>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</si>
  <si>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</si>
  <si>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</si>
  <si>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</si>
  <si>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</si>
  <si>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</si>
  <si>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</si>
  <si>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</si>
  <si>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</si>
  <si>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</si>
  <si>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</si>
  <si>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</si>
  <si>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</si>
  <si>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</si>
  <si>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</si>
  <si>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</si>
  <si>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</si>
  <si>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</si>
  <si>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</si>
  <si>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</si>
  <si>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</si>
  <si>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</si>
  <si>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</si>
  <si>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</si>
  <si>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</si>
  <si>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</si>
  <si>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</si>
  <si>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</si>
  <si>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</si>
  <si>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</si>
  <si>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</si>
  <si>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</si>
  <si>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</si>
  <si>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</si>
  <si>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</si>
  <si>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</si>
  <si>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</si>
  <si>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</si>
  <si>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</si>
  <si>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</si>
  <si>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</si>
  <si>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</si>
  <si>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</si>
  <si>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</si>
  <si>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</si>
  <si>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</si>
  <si>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</si>
  <si>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</si>
  <si>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</si>
  <si>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</si>
  <si>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</si>
  <si>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</si>
  <si>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</si>
  <si>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</si>
  <si>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</si>
  <si>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</si>
  <si>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</si>
  <si>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</si>
  <si>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</si>
  <si>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</si>
  <si>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</si>
  <si>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</si>
  <si>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</si>
  <si>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</si>
  <si>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</si>
  <si>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</si>
  <si>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</si>
  <si>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</si>
  <si>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</si>
  <si>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</si>
  <si>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</si>
  <si>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</si>
  <si>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</si>
  <si>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</si>
  <si>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</si>
  <si>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</si>
  <si>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</si>
  <si>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</si>
  <si>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</si>
  <si>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</si>
  <si>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</si>
  <si>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</si>
  <si>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</si>
  <si>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</si>
  <si>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</si>
  <si>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</si>
  <si>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</si>
  <si>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</si>
  <si>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</si>
  <si>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</si>
  <si>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</si>
  <si>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</si>
  <si>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</si>
  <si>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</si>
  <si>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</si>
  <si>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</si>
  <si>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</si>
  <si>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</si>
  <si>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</si>
  <si>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</si>
  <si>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</si>
  <si>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</si>
  <si>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</si>
  <si>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</si>
  <si>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</si>
  <si>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</si>
  <si>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</si>
  <si>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</si>
  <si>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</si>
  <si>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</si>
  <si>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</si>
  <si>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</si>
  <si>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</si>
  <si>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</si>
  <si>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</si>
  <si>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</si>
  <si>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</si>
  <si>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</si>
  <si>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</si>
  <si>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</si>
  <si>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</si>
  <si>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</si>
  <si>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</si>
  <si>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</si>
  <si>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</si>
  <si>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</si>
  <si>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</si>
  <si>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</si>
  <si>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</si>
  <si>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</si>
  <si>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</si>
  <si>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</si>
  <si>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</si>
  <si>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</si>
  <si>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</si>
  <si>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</si>
  <si>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</si>
  <si>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</si>
  <si>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</si>
  <si>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</si>
  <si>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</si>
  <si>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</si>
  <si>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</si>
  <si>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</si>
  <si>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</si>
  <si>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</si>
  <si>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</si>
  <si>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</si>
  <si>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</si>
  <si>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</si>
  <si>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</si>
  <si>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</si>
  <si>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</si>
  <si>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</si>
  <si>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</si>
  <si>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</si>
  <si>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</si>
  <si>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</si>
  <si>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</si>
  <si>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</si>
  <si>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</si>
  <si>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</si>
  <si>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</si>
  <si>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</si>
  <si>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</si>
  <si>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</si>
  <si>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</si>
  <si>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</si>
  <si>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</si>
  <si>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</si>
  <si>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</si>
  <si>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</si>
  <si>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</si>
  <si>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</si>
  <si>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</si>
  <si>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</si>
  <si>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</si>
  <si>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</si>
  <si>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</si>
  <si>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</si>
  <si>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</si>
  <si>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</si>
  <si>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</si>
  <si>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</si>
  <si>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</si>
  <si>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</si>
  <si>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</si>
  <si>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</si>
  <si>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</si>
  <si>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</si>
  <si>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</si>
  <si>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</si>
  <si>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</si>
  <si>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</si>
  <si>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</si>
  <si>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</si>
  <si>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</si>
  <si>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</si>
  <si>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</si>
  <si>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</si>
  <si>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</si>
  <si>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</si>
  <si>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</si>
  <si>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</si>
  <si>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</si>
  <si>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</si>
  <si>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</si>
  <si>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</si>
  <si>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</si>
  <si>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</si>
  <si>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</si>
  <si>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</si>
  <si>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</si>
  <si>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</si>
  <si>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</si>
  <si>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</si>
  <si>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</si>
  <si>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</si>
  <si>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</si>
  <si>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</si>
  <si>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</si>
  <si>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</si>
  <si>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</si>
  <si>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</si>
  <si>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</si>
  <si>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</si>
  <si>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</si>
  <si>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</si>
  <si>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</si>
  <si>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</si>
  <si>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</si>
  <si>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</si>
  <si>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</si>
  <si>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</si>
  <si>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</si>
  <si>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</si>
  <si>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</si>
  <si>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</si>
  <si>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</si>
  <si>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</si>
  <si>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</si>
  <si>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</si>
  <si>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</si>
  <si>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</si>
  <si>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</si>
  <si>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</si>
  <si>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</si>
  <si>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</si>
  <si>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</si>
  <si>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</si>
  <si>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</si>
  <si>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</si>
  <si>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</si>
  <si>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</si>
  <si>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</si>
  <si>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</si>
  <si>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</si>
  <si>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</si>
  <si>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</si>
  <si>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</si>
  <si>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</si>
  <si>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</si>
  <si>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</si>
  <si>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</si>
  <si>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</si>
  <si>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</si>
  <si>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</si>
  <si>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</si>
  <si>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</si>
  <si>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</si>
  <si>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</si>
  <si>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</si>
  <si>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</si>
  <si>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</si>
  <si>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</si>
  <si>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</si>
  <si>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</si>
  <si>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</si>
  <si>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</si>
  <si>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</si>
  <si>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</si>
  <si>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</si>
  <si>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</si>
  <si>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</si>
  <si>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</si>
  <si>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</si>
  <si>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</si>
  <si>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</si>
  <si>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</si>
  <si>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</si>
  <si>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</si>
  <si>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</si>
  <si>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</si>
  <si>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</si>
  <si>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</si>
  <si>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</si>
  <si>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</si>
  <si>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</si>
  <si>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</si>
  <si>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</si>
  <si>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</si>
  <si>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</si>
  <si>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</si>
  <si>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</si>
  <si>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</si>
  <si>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</si>
  <si>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</si>
  <si>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</si>
  <si>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</si>
  <si>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</si>
  <si>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</si>
  <si>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</si>
  <si>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</si>
  <si>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</si>
  <si>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</si>
  <si>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</si>
  <si>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</si>
  <si>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</si>
  <si>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</si>
  <si>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</si>
  <si>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</si>
  <si>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</si>
  <si>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</si>
  <si>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</si>
  <si>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</si>
  <si>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</si>
  <si>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</si>
  <si>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</si>
  <si>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</si>
  <si>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</si>
  <si>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</si>
  <si>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</si>
  <si>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</si>
  <si>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</si>
  <si>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</si>
  <si>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</si>
  <si>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</si>
  <si>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</si>
  <si>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</si>
  <si>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</si>
  <si>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</si>
  <si>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</si>
  <si>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</si>
  <si>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</si>
  <si>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</si>
  <si>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</si>
  <si>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</si>
  <si>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</si>
  <si>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</si>
  <si>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</si>
  <si>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</si>
  <si>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</si>
  <si>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</si>
  <si>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</si>
  <si>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</si>
  <si>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</si>
  <si>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</si>
  <si>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</si>
  <si>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</si>
  <si>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</si>
  <si>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</si>
  <si>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</si>
  <si>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</si>
  <si>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</si>
  <si>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</si>
  <si>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</si>
  <si>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</si>
  <si>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</si>
  <si>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</si>
  <si>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</si>
  <si>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</si>
  <si>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</si>
  <si>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</si>
  <si>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</si>
  <si>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</si>
  <si>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</si>
  <si>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</si>
  <si>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</si>
  <si>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</si>
  <si>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</si>
  <si>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</si>
  <si>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</si>
  <si>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</si>
  <si>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</si>
  <si>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</si>
  <si>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</si>
  <si>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</si>
  <si>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</si>
  <si>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</si>
  <si>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</si>
  <si>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</si>
  <si>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</si>
  <si>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</si>
  <si>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</si>
  <si>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</si>
  <si>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</si>
  <si>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</si>
  <si>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</si>
  <si>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</si>
  <si>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</si>
  <si>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</si>
  <si>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</si>
  <si>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</si>
  <si>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</si>
  <si>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</si>
  <si>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</si>
  <si>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</si>
  <si>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</si>
  <si>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</si>
  <si>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</si>
  <si>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</si>
  <si>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</si>
  <si>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</si>
  <si>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</si>
  <si>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</si>
  <si>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</si>
  <si>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</si>
  <si>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</si>
  <si>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</si>
  <si>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</si>
  <si>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</si>
  <si>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</si>
  <si>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</si>
  <si>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</si>
  <si>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</si>
  <si>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</si>
  <si>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</si>
  <si>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</si>
  <si>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</si>
  <si>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</si>
  <si>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</si>
  <si>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</si>
  <si>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</si>
  <si>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</si>
  <si>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</si>
  <si>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</si>
  <si>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</si>
  <si>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</si>
  <si>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</si>
  <si>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</si>
  <si>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</si>
  <si>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</si>
  <si>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</si>
  <si>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</si>
  <si>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</si>
  <si>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</si>
  <si>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</si>
  <si>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</si>
  <si>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</si>
  <si>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</si>
  <si>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</si>
  <si>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</si>
  <si>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</si>
  <si>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</si>
  <si>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</si>
  <si>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</si>
  <si>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</si>
  <si>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</si>
  <si>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</si>
  <si>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</si>
  <si>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</si>
  <si>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</si>
  <si>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</si>
  <si>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</si>
  <si>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</si>
  <si>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</si>
  <si>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</si>
  <si>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</si>
  <si>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</si>
  <si>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</si>
  <si>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</si>
  <si>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</si>
  <si>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</si>
  <si>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</si>
  <si>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</si>
  <si>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</si>
  <si>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</si>
  <si>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</si>
  <si>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</si>
  <si>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</si>
  <si>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</si>
  <si>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</si>
  <si>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</si>
  <si>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</si>
  <si>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</si>
  <si>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</si>
  <si>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</si>
  <si>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</si>
  <si>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</si>
  <si>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</si>
  <si>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</si>
  <si>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</si>
  <si>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</si>
  <si>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</si>
  <si>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</si>
  <si>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</si>
  <si>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</si>
  <si>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</si>
  <si>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</si>
  <si>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</si>
  <si>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</si>
  <si>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</si>
  <si>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</si>
  <si>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</si>
  <si>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</si>
  <si>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</si>
  <si>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</si>
  <si>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</si>
  <si>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</si>
  <si>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</si>
  <si>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</si>
  <si>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</si>
  <si>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</si>
  <si>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</si>
  <si>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</si>
  <si>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</si>
  <si>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</si>
  <si>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</si>
  <si>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</si>
  <si>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</si>
  <si>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</si>
  <si>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</si>
  <si>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</si>
  <si>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</si>
  <si>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</si>
  <si>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</si>
  <si>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</si>
  <si>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</si>
  <si>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</si>
  <si>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</si>
  <si>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</si>
  <si>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</si>
  <si>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</si>
  <si>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</si>
  <si>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</si>
  <si>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</si>
  <si>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</si>
  <si>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</si>
  <si>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</si>
  <si>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</si>
  <si>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</si>
  <si>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</si>
  <si>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</si>
  <si>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</si>
  <si>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</si>
  <si>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</si>
  <si>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</si>
  <si>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</si>
  <si>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</si>
  <si>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</si>
  <si>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</si>
  <si>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</si>
  <si>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</si>
  <si>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</si>
  <si>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</si>
  <si>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</si>
  <si>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</si>
  <si>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</si>
  <si>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</si>
  <si>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</si>
  <si>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</si>
  <si>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</si>
  <si>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</si>
  <si>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</si>
  <si>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</si>
  <si>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</si>
  <si>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</si>
  <si>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</si>
  <si>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</si>
  <si>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</si>
  <si>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</si>
  <si>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</si>
  <si>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</si>
  <si>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</si>
  <si>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</si>
  <si>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</si>
  <si>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</si>
  <si>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</si>
  <si>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</si>
  <si>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</si>
  <si>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</si>
  <si>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</si>
  <si>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</si>
  <si>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</si>
  <si>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</si>
  <si>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</si>
  <si>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</si>
  <si>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</si>
  <si>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</si>
  <si>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</si>
  <si>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</si>
  <si>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</si>
  <si>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</si>
  <si>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</si>
  <si>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</si>
  <si>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</si>
  <si>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</si>
  <si>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</si>
  <si>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</si>
  <si>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</si>
  <si>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</si>
  <si>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</si>
  <si>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</si>
  <si>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</si>
  <si>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</si>
  <si>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</si>
  <si>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</si>
  <si>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</si>
  <si>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</si>
  <si>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</si>
  <si>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</si>
  <si>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</si>
  <si>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</si>
  <si>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</si>
  <si>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</si>
  <si>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</si>
  <si>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</si>
  <si>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</si>
  <si>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</si>
  <si>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</si>
  <si>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</si>
  <si>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</si>
  <si>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</si>
  <si>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</si>
  <si>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</si>
  <si>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</si>
  <si>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</si>
  <si>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</si>
  <si>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</si>
  <si>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</si>
  <si>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</si>
  <si>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</si>
  <si>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</si>
  <si>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</si>
  <si>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</si>
  <si>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</si>
  <si>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</si>
  <si>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</si>
  <si>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</si>
  <si>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</si>
  <si>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</si>
  <si>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</si>
  <si>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</si>
  <si>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</si>
  <si>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</si>
  <si>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</si>
  <si>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</si>
  <si>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</si>
  <si>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</si>
  <si>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</si>
  <si>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</si>
  <si>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</si>
  <si>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</si>
  <si>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</si>
  <si>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</si>
  <si>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</si>
  <si>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</si>
  <si>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</si>
  <si>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</si>
  <si>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</si>
  <si>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</si>
  <si>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</si>
  <si>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</si>
  <si>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</si>
  <si>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</si>
  <si>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</si>
  <si>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</si>
  <si>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</si>
  <si>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</si>
  <si>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</si>
  <si>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</si>
  <si>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</si>
  <si>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</si>
  <si>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</si>
  <si>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</si>
  <si>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</si>
  <si>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</si>
  <si>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</si>
  <si>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</si>
  <si>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</si>
  <si>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</si>
  <si>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</si>
  <si>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</si>
  <si>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</si>
  <si>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</si>
  <si>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</si>
  <si>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</si>
  <si>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</si>
  <si>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</si>
  <si>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</si>
  <si>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</si>
  <si>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</si>
  <si>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</si>
  <si>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</si>
  <si>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</si>
  <si>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</si>
  <si>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</si>
  <si>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</si>
  <si>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</si>
  <si>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</si>
  <si>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</si>
  <si>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</si>
  <si>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</si>
  <si>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</si>
  <si>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</si>
  <si>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</si>
  <si>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</si>
  <si>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</si>
  <si>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</si>
  <si>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</si>
  <si>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</si>
  <si>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</si>
  <si>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</si>
  <si>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</si>
  <si>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</si>
  <si>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</si>
  <si>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</si>
  <si>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</si>
  <si>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</si>
  <si>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</si>
  <si>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</si>
  <si>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</si>
  <si>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</si>
  <si>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</si>
  <si>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</si>
  <si>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</si>
  <si>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</si>
  <si>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</si>
  <si>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</si>
  <si>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</si>
  <si>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</si>
  <si>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</si>
  <si>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</si>
  <si>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</si>
  <si>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</si>
  <si>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</si>
  <si>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</si>
  <si>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</si>
  <si>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</si>
  <si>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</si>
  <si>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</si>
  <si>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</si>
  <si>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</si>
  <si>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</si>
  <si>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</si>
  <si>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</si>
  <si>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</si>
  <si>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</si>
  <si>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</si>
  <si>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</si>
  <si>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</si>
  <si>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</si>
  <si>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</si>
  <si>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</si>
  <si>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</si>
  <si>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</si>
  <si>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</si>
  <si>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</si>
  <si>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</si>
  <si>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</si>
  <si>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</si>
  <si>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</si>
  <si>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</si>
  <si>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</si>
  <si>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</si>
  <si>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</si>
  <si>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</si>
  <si>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</si>
  <si>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</si>
  <si>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</si>
  <si>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</si>
  <si>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</si>
  <si>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</si>
  <si>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</si>
  <si>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</si>
  <si>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</si>
  <si>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</si>
  <si>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</si>
  <si>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</si>
  <si>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</si>
  <si>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</si>
  <si>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</si>
  <si>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</si>
  <si>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</si>
  <si>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</si>
  <si>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</si>
  <si>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</si>
  <si>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</si>
  <si>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</si>
  <si>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</si>
  <si>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</si>
  <si>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</si>
  <si>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</si>
  <si>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</si>
  <si>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</si>
  <si>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</si>
  <si>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</si>
  <si>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</si>
  <si>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</si>
  <si>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</si>
  <si>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</si>
  <si>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</si>
  <si>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</si>
  <si>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</si>
  <si>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</si>
  <si>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</si>
  <si>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</si>
  <si>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</si>
  <si>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</si>
  <si>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</si>
  <si>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</si>
  <si>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</si>
  <si>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</si>
  <si>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</si>
  <si>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</si>
  <si>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</si>
  <si>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</si>
  <si>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</si>
  <si>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</si>
  <si>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</si>
  <si>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</si>
  <si>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</si>
  <si>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</si>
  <si>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</si>
  <si>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</si>
  <si>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</si>
  <si>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</si>
  <si>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</si>
  <si>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</si>
  <si>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</si>
  <si>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</si>
  <si>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</si>
  <si>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</si>
  <si>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</si>
  <si>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</si>
  <si>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</si>
  <si>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</si>
  <si>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</si>
  <si>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</si>
  <si>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</si>
  <si>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</si>
  <si>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</si>
  <si>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</si>
  <si>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</si>
  <si>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</si>
  <si>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</si>
  <si>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</si>
  <si>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</si>
  <si>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</si>
  <si>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</si>
  <si>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</si>
  <si>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</si>
  <si>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</si>
  <si>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</si>
  <si>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</si>
  <si>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</si>
  <si>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</si>
  <si>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</si>
  <si>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</si>
  <si>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</si>
  <si>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</si>
  <si>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</si>
  <si>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</si>
  <si>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</si>
  <si>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</si>
  <si>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</si>
  <si>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</si>
  <si>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</si>
  <si>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</si>
  <si>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</si>
  <si>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</si>
  <si>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</si>
  <si>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</si>
  <si>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</si>
  <si>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</si>
  <si>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</si>
  <si>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</si>
  <si>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</si>
  <si>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</si>
  <si>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</si>
  <si>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</si>
  <si>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</si>
  <si>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</si>
  <si>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</si>
  <si>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</si>
  <si>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</si>
  <si>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</si>
  <si>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</si>
  <si>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</si>
  <si>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</si>
  <si>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</si>
  <si>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</si>
  <si>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</si>
  <si>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</si>
  <si>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</si>
  <si>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</si>
  <si>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</si>
  <si>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</si>
  <si>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</si>
  <si>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</si>
  <si>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</si>
  <si>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</si>
  <si>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</si>
  <si>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</si>
  <si>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</si>
  <si>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</si>
  <si>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</si>
  <si>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</si>
  <si>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</si>
  <si>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</si>
  <si>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</si>
  <si>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</si>
  <si>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</si>
  <si>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</si>
  <si>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</si>
  <si>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</si>
  <si>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</si>
  <si>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</si>
  <si>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</si>
  <si>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</si>
  <si>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</si>
  <si>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</si>
  <si>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</si>
  <si>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</si>
  <si>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</si>
  <si>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</si>
  <si>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</si>
  <si>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</si>
  <si>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</si>
  <si>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</si>
  <si>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</si>
  <si>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</si>
  <si>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</si>
  <si>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</si>
  <si>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</si>
  <si>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</si>
  <si>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</si>
  <si>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</si>
  <si>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</si>
  <si>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</si>
  <si>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</si>
  <si>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</si>
  <si>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</si>
  <si>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</si>
  <si>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</si>
  <si>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</si>
  <si>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</si>
  <si>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</si>
  <si>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</si>
  <si>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</si>
  <si>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</si>
  <si>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</si>
  <si>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</si>
  <si>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</si>
  <si>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</si>
  <si>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</si>
  <si>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</si>
  <si>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</si>
  <si>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</si>
  <si>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</si>
  <si>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</si>
  <si>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</si>
  <si>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</si>
  <si>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</si>
  <si>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</si>
  <si>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</si>
  <si>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</si>
  <si>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</si>
  <si>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</si>
  <si>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</si>
  <si>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</si>
  <si>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</si>
  <si>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</si>
  <si>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</si>
  <si>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</si>
  <si>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</si>
  <si>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</si>
  <si>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</si>
  <si>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</si>
  <si>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</si>
  <si>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</si>
  <si>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</si>
  <si>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</si>
  <si>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</si>
  <si>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</si>
  <si>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</si>
  <si>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</si>
  <si>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</si>
  <si>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</si>
  <si>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</si>
  <si>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</si>
  <si>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</si>
  <si>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</si>
  <si>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</si>
  <si>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</si>
  <si>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</si>
  <si>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</si>
  <si>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</si>
  <si>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</si>
  <si>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</si>
  <si>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</si>
  <si>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</si>
  <si>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</si>
  <si>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</si>
  <si>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</si>
  <si>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</si>
  <si>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</si>
  <si>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</si>
  <si>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</si>
  <si>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</si>
  <si>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</si>
  <si>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</si>
  <si>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</si>
  <si>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</si>
  <si>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</si>
  <si>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</si>
  <si>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</si>
  <si>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</si>
  <si>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</si>
  <si>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</si>
  <si>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</si>
  <si>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</si>
  <si>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</si>
  <si>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</si>
  <si>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</si>
  <si>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</si>
  <si>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</si>
  <si>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</si>
  <si>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</si>
  <si>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</si>
  <si>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</si>
  <si>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</si>
  <si>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</si>
  <si>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</si>
  <si>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</si>
  <si>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</si>
  <si>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</si>
  <si>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</si>
  <si>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</si>
  <si>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</si>
  <si>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</si>
  <si>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</si>
  <si>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</si>
  <si>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</si>
  <si>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</si>
  <si>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</si>
  <si>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</si>
  <si>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</si>
  <si>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</si>
  <si>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</si>
  <si>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</si>
  <si>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</si>
  <si>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</si>
  <si>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</si>
  <si>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</si>
  <si>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</si>
  <si>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</si>
  <si>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</si>
  <si>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</si>
  <si>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</si>
  <si>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</si>
  <si>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</si>
  <si>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</si>
  <si>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</si>
  <si>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</si>
  <si>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</si>
  <si>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</si>
  <si>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</si>
  <si>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</si>
  <si>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</si>
  <si>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</si>
  <si>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</si>
  <si>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</si>
  <si>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</si>
  <si>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</si>
  <si>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</si>
  <si>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</si>
  <si>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</si>
  <si>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</si>
  <si>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</si>
  <si>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</si>
  <si>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</si>
  <si>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</si>
  <si>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</si>
  <si>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</si>
  <si>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</si>
  <si>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</si>
  <si>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</si>
  <si>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</si>
  <si>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</si>
  <si>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</si>
  <si>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</si>
  <si>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</si>
  <si>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</si>
  <si>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</si>
  <si>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</si>
  <si>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</si>
  <si>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</si>
  <si>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</si>
  <si>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</si>
  <si>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</si>
  <si>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</si>
  <si>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</si>
  <si>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</si>
  <si>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</si>
  <si>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</si>
  <si>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</si>
  <si>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</si>
  <si>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</si>
  <si>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</si>
  <si>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</si>
  <si>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</si>
  <si>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</si>
  <si>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</si>
  <si>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</si>
  <si>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</si>
  <si>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</si>
  <si>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</si>
  <si>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</si>
  <si>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</si>
  <si>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</si>
  <si>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</si>
  <si>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</si>
  <si>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</si>
  <si>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</si>
  <si>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</si>
  <si>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</si>
  <si>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</si>
  <si>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</si>
  <si>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</si>
  <si>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</si>
  <si>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</si>
  <si>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</si>
  <si>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</si>
  <si>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</si>
  <si>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</si>
  <si>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</si>
  <si>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</si>
  <si>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</si>
  <si>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</si>
  <si>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</si>
  <si>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</si>
  <si>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</si>
  <si>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</si>
  <si>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</si>
  <si>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</si>
  <si>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</si>
  <si>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</si>
  <si>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</si>
  <si>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</si>
  <si>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</si>
  <si>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</si>
  <si>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</si>
  <si>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</si>
  <si>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</si>
  <si>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</si>
  <si>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</si>
  <si>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</si>
  <si>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</si>
  <si>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</si>
  <si>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</si>
  <si>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</si>
  <si>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</si>
  <si>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</si>
  <si>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</si>
  <si>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</si>
  <si>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</si>
  <si>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</si>
  <si>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</si>
  <si>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</si>
  <si>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</si>
  <si>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</si>
  <si>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</si>
  <si>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</si>
  <si>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</si>
  <si>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</si>
  <si>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</si>
  <si>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</si>
  <si>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</si>
  <si>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</si>
  <si>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</si>
  <si>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</si>
  <si>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</si>
  <si>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</si>
  <si>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</si>
  <si>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</si>
  <si>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</si>
  <si>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</si>
  <si>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</si>
  <si>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</si>
  <si>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</si>
  <si>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</si>
  <si>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</si>
  <si>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</si>
  <si>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</si>
  <si>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</si>
  <si>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</si>
  <si>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</si>
  <si>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</si>
  <si>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</si>
  <si>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</si>
  <si>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</si>
  <si>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</si>
  <si>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</si>
  <si>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</si>
  <si>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</si>
  <si>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</si>
  <si>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</si>
  <si>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</si>
  <si>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</si>
  <si>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</si>
  <si>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</si>
  <si>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</si>
  <si>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</si>
  <si>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</si>
  <si>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</si>
  <si>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</si>
  <si>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</si>
  <si>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</si>
  <si>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</si>
  <si>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</si>
  <si>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</si>
  <si>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</si>
  <si>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</si>
  <si>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</si>
  <si>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</si>
  <si>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</si>
  <si>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</si>
  <si>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</si>
  <si>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</si>
  <si>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</si>
  <si>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</si>
  <si>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</si>
  <si>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</si>
  <si>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</si>
  <si>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</si>
  <si>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</si>
  <si>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</si>
  <si>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</si>
  <si>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</si>
  <si>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</si>
  <si>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</si>
  <si>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</si>
  <si>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</si>
  <si>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</si>
  <si>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</si>
  <si>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</si>
  <si>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</si>
  <si>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</si>
  <si>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</si>
  <si>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</si>
  <si>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</si>
  <si>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</si>
  <si>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</si>
  <si>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</si>
  <si>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</si>
  <si>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</si>
  <si>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</si>
  <si>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</si>
  <si>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</si>
  <si>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</si>
  <si>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</si>
  <si>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</si>
  <si>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</si>
  <si>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</si>
  <si>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</si>
  <si>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</si>
  <si>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</si>
  <si>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</si>
  <si>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</si>
  <si>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</si>
  <si>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</si>
  <si>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</si>
  <si>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</si>
  <si>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</si>
  <si>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</si>
  <si>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</si>
  <si>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</si>
  <si>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</si>
  <si>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</si>
  <si>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</si>
  <si>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</si>
  <si>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</si>
  <si>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</si>
  <si>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</si>
  <si>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</si>
  <si>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</si>
  <si>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</si>
  <si>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</si>
  <si>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</si>
  <si>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</si>
  <si>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</si>
  <si>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</si>
  <si>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</si>
  <si>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</si>
  <si>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</si>
  <si>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</si>
  <si>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</si>
  <si>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</si>
  <si>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</si>
  <si>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</si>
  <si>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</si>
  <si>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</si>
  <si>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</si>
  <si>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</si>
  <si>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</si>
  <si>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</si>
  <si>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</si>
  <si>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</si>
  <si>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</si>
  <si>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</si>
  <si>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</si>
  <si>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</si>
  <si>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</si>
  <si>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</si>
  <si>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</si>
  <si>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</si>
  <si>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</si>
  <si>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</si>
  <si>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</si>
  <si>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</si>
  <si>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</si>
  <si>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</si>
  <si>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</si>
  <si>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</si>
  <si>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</si>
  <si>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</si>
  <si>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</si>
  <si>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</si>
  <si>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</si>
  <si>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</si>
  <si>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</si>
  <si>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</si>
  <si>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</si>
  <si>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</si>
  <si>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</si>
  <si>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</si>
  <si>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</si>
  <si>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</si>
  <si>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</si>
  <si>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</si>
  <si>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</si>
  <si>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</si>
  <si>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</si>
  <si>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</si>
  <si>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</si>
  <si>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</si>
  <si>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</si>
  <si>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</si>
  <si>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</si>
  <si>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</si>
  <si>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</si>
  <si>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</si>
  <si>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</si>
  <si>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</si>
  <si>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</si>
  <si>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</si>
  <si>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</si>
  <si>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</si>
  <si>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</si>
  <si>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</si>
  <si>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</si>
  <si>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</si>
  <si>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</si>
  <si>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</si>
  <si>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</si>
  <si>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</si>
  <si>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</si>
  <si>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</si>
  <si>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</si>
  <si>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</si>
  <si>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</si>
  <si>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</si>
  <si>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</si>
  <si>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</si>
  <si>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</si>
  <si>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</si>
  <si>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</si>
  <si>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</si>
  <si>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</si>
  <si>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</si>
  <si>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</si>
  <si>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</si>
  <si>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</si>
  <si>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</si>
  <si>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</si>
  <si>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</si>
  <si>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</si>
  <si>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</si>
  <si>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</si>
  <si>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</si>
  <si>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</si>
  <si>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</si>
  <si>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</si>
  <si>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</si>
  <si>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</si>
  <si>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</si>
  <si>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</si>
  <si>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</si>
  <si>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</si>
  <si>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</si>
  <si>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</si>
  <si>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</si>
  <si>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</si>
  <si>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</si>
  <si>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</si>
  <si>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</si>
  <si>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</si>
  <si>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</si>
  <si>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</si>
  <si>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</si>
  <si>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</si>
  <si>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</si>
  <si>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</si>
  <si>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</si>
  <si>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</si>
  <si>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</si>
  <si>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</si>
  <si>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</si>
  <si>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</si>
  <si>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</si>
  <si>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</si>
  <si>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</si>
  <si>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</si>
  <si>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</si>
  <si>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</si>
  <si>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</si>
  <si>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</si>
  <si>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</si>
  <si>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</si>
  <si>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</si>
  <si>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</si>
  <si>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</si>
  <si>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</si>
  <si>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</si>
  <si>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</si>
  <si>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</si>
  <si>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</si>
  <si>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</si>
  <si>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</si>
  <si>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</si>
  <si>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</si>
  <si>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</si>
  <si>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</si>
  <si>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</si>
  <si>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</si>
  <si>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</si>
  <si>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</si>
  <si>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</si>
  <si>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</si>
  <si>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</si>
  <si>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</si>
  <si>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</si>
  <si>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</si>
  <si>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</si>
  <si>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</si>
  <si>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</si>
  <si>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</si>
  <si>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</si>
  <si>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</si>
  <si>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</si>
  <si>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</si>
  <si>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</si>
  <si>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</si>
  <si>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</si>
  <si>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</si>
  <si>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</si>
  <si>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</si>
  <si>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</si>
  <si>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</si>
  <si>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</si>
  <si>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</si>
  <si>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</si>
  <si>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</si>
  <si>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</si>
  <si>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</si>
  <si>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</si>
  <si>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</si>
  <si>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</si>
  <si>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</si>
  <si>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</si>
  <si>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</si>
  <si>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</si>
  <si>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</si>
  <si>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</si>
  <si>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</si>
  <si>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</si>
  <si>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</si>
  <si>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</si>
  <si>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</si>
  <si>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</si>
  <si>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</si>
  <si>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</si>
  <si>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</si>
  <si>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</si>
  <si>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</si>
  <si>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</si>
  <si>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</si>
  <si>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</si>
  <si>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</si>
  <si>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</si>
  <si>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</si>
  <si>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</si>
  <si>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</si>
  <si>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</si>
  <si>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</si>
  <si>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</si>
  <si>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</si>
  <si>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</si>
  <si>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</si>
  <si>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</si>
  <si>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</si>
  <si>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</si>
  <si>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</si>
  <si>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</si>
  <si>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</si>
  <si>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</si>
  <si>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</si>
  <si>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</si>
  <si>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</si>
  <si>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</si>
  <si>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</si>
  <si>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</si>
  <si>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</si>
  <si>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</si>
  <si>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</si>
  <si>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</si>
  <si>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</si>
  <si>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</si>
  <si>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</si>
  <si>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</si>
  <si>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</si>
  <si>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</si>
  <si>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</si>
  <si>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</si>
  <si>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</si>
  <si>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</si>
  <si>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</si>
  <si>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</si>
  <si>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</si>
  <si>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</si>
  <si>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</si>
  <si>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</si>
  <si>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</si>
  <si>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</si>
  <si>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</si>
  <si>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</si>
  <si>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</si>
  <si>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</si>
  <si>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</si>
  <si>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</si>
  <si>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</si>
  <si>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</si>
  <si>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</si>
  <si>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</si>
  <si>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</si>
  <si>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</si>
  <si>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</si>
  <si>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</si>
  <si>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</si>
  <si>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</si>
  <si>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</si>
  <si>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</si>
  <si>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</si>
  <si>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</si>
  <si>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</si>
  <si>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</si>
  <si>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</si>
  <si>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</si>
  <si>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</si>
  <si>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</si>
  <si>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</si>
  <si>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</si>
  <si>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</si>
  <si>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</si>
  <si>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</si>
  <si>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</si>
  <si>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</si>
  <si>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</si>
  <si>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</si>
  <si>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</si>
  <si>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</si>
  <si>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</si>
  <si>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</si>
  <si>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</si>
  <si>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</si>
  <si>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</si>
  <si>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</si>
  <si>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</si>
  <si>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</si>
  <si>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</si>
  <si>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</si>
  <si>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</si>
  <si>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</si>
  <si>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</si>
  <si>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</si>
  <si>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</si>
  <si>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</si>
  <si>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</si>
  <si>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</si>
  <si>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</si>
  <si>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</si>
  <si>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</si>
  <si>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</si>
  <si>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</si>
  <si>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</si>
  <si>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</si>
  <si>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</si>
  <si>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</si>
  <si>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</si>
  <si>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</si>
  <si>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</si>
  <si>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</si>
  <si>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</si>
  <si>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</si>
  <si>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</si>
  <si>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</si>
  <si>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</si>
  <si>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</si>
  <si>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</si>
  <si>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</si>
  <si>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</si>
  <si>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</si>
  <si>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</si>
  <si>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</si>
  <si>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</si>
  <si>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</si>
  <si>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</si>
  <si>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</si>
  <si>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</si>
  <si>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</si>
  <si>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</si>
  <si>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</si>
  <si>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</si>
  <si>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</si>
  <si>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</si>
  <si>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</si>
  <si>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</si>
  <si>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</si>
  <si>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</si>
  <si>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</si>
  <si>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</si>
  <si>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</si>
  <si>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</si>
  <si>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</si>
  <si>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</si>
  <si>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</si>
  <si>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</si>
  <si>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</si>
  <si>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</si>
  <si>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</si>
  <si>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</si>
  <si>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</si>
  <si>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</si>
  <si>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</si>
  <si>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</si>
  <si>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</si>
  <si>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</si>
  <si>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</si>
  <si>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</si>
  <si>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</si>
  <si>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</si>
  <si>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</si>
  <si>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</si>
  <si>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</si>
  <si>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</si>
  <si>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</si>
  <si>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</si>
  <si>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</si>
  <si>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</si>
  <si>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</si>
  <si>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</si>
  <si>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</si>
  <si>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</si>
  <si>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</si>
  <si>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</si>
  <si>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</si>
  <si>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</si>
  <si>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</si>
  <si>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</si>
  <si>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</si>
  <si>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</si>
  <si>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</si>
  <si>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</si>
  <si>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</si>
  <si>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</si>
  <si>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</si>
  <si>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</si>
  <si>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</si>
  <si>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</si>
  <si>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</si>
  <si>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</si>
  <si>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</si>
  <si>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</si>
  <si>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</si>
  <si>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</si>
  <si>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</si>
  <si>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</si>
  <si>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</si>
  <si>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</si>
  <si>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</si>
  <si>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</si>
  <si>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</si>
  <si>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</si>
  <si>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</si>
  <si>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</si>
  <si>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</si>
  <si>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</si>
  <si>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</si>
  <si>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</si>
  <si>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</si>
  <si>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</si>
  <si>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</si>
  <si>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</si>
  <si>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</si>
  <si>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</si>
  <si>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</si>
  <si>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</si>
  <si>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</si>
  <si>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</si>
  <si>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</si>
  <si>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</si>
  <si>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</si>
  <si>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</si>
  <si>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</si>
  <si>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</si>
  <si>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</si>
  <si>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</si>
  <si>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</si>
  <si>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</si>
  <si>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</si>
  <si>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</si>
  <si>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</si>
  <si>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</si>
  <si>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</si>
  <si>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</si>
  <si>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</si>
  <si>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</si>
  <si>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</si>
  <si>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</si>
  <si>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</si>
  <si>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</si>
  <si>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</si>
  <si>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</si>
  <si>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</si>
  <si>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</si>
  <si>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</si>
  <si>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</si>
  <si>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</si>
  <si>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</si>
  <si>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</si>
  <si>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</si>
  <si>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</si>
  <si>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</si>
  <si>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</si>
  <si>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</si>
  <si>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</si>
  <si>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</si>
  <si>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</si>
  <si>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</si>
  <si>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</si>
  <si>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</si>
  <si>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</si>
  <si>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</si>
  <si>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</si>
  <si>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</si>
  <si>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</si>
  <si>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</si>
  <si>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</si>
  <si>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</si>
  <si>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</si>
  <si>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</si>
  <si>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</si>
  <si>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</si>
  <si>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</si>
  <si>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</si>
  <si>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</si>
  <si>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</si>
  <si>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</si>
  <si>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</si>
  <si>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</si>
  <si>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</si>
  <si>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</si>
  <si>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</si>
  <si>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</si>
  <si>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</si>
  <si>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</si>
  <si>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</si>
  <si>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</si>
  <si>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</si>
  <si>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</si>
  <si>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</si>
  <si>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</si>
  <si>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</si>
  <si>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</si>
  <si>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</si>
  <si>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</si>
  <si>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</si>
  <si>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</si>
  <si>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</si>
  <si>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</si>
  <si>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</si>
  <si>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</si>
  <si>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</si>
  <si>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</si>
  <si>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</si>
  <si>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</si>
  <si>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</si>
  <si>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</si>
  <si>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</si>
  <si>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</si>
  <si>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</si>
  <si>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</si>
  <si>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</si>
  <si>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</si>
  <si>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</si>
  <si>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</si>
  <si>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</si>
  <si>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</si>
  <si>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</si>
  <si>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</si>
  <si>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</si>
  <si>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</si>
  <si>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</si>
  <si>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</si>
  <si>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</si>
  <si>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</si>
  <si>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</si>
  <si>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</si>
  <si>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</si>
  <si>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</si>
  <si>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</si>
  <si>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</si>
  <si>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</si>
  <si>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</si>
  <si>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</si>
  <si>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</si>
  <si>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</si>
  <si>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</si>
  <si>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</si>
  <si>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</si>
  <si>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</si>
  <si>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</si>
  <si>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</si>
  <si>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</si>
  <si>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</si>
  <si>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</si>
  <si>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</si>
  <si>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</si>
  <si>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</si>
  <si>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</si>
  <si>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</si>
  <si>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</si>
  <si>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</si>
  <si>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</si>
  <si>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</si>
  <si>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</si>
  <si>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</si>
  <si>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</si>
  <si>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</si>
  <si>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</si>
  <si>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</si>
  <si>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</si>
  <si>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</si>
  <si>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</si>
  <si>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</si>
  <si>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</si>
  <si>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</si>
  <si>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</si>
  <si>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</si>
  <si>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</si>
  <si>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</si>
  <si>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</si>
  <si>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</si>
  <si>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</si>
  <si>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</si>
  <si>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</si>
  <si>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</si>
  <si>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</si>
  <si>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</si>
  <si>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</si>
  <si>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</si>
  <si>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</si>
  <si>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</si>
  <si>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</si>
  <si>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</si>
  <si>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</si>
  <si>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</si>
  <si>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</si>
  <si>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</si>
  <si>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</si>
  <si>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</si>
  <si>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</si>
  <si>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</si>
  <si>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</si>
  <si>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</si>
  <si>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</si>
  <si>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</si>
  <si>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</si>
  <si>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</si>
  <si>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</si>
  <si>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</si>
  <si>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</si>
  <si>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</si>
  <si>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</si>
  <si>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</si>
  <si>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</si>
  <si>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</si>
  <si>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</si>
  <si>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</si>
  <si>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</si>
  <si>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</si>
  <si>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</si>
  <si>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</si>
  <si>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</si>
  <si>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</si>
  <si>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</si>
  <si>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</si>
  <si>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</si>
  <si>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</si>
  <si>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</si>
  <si>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</si>
  <si>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</si>
  <si>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</si>
  <si>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</si>
  <si>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</si>
  <si>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</si>
  <si>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</si>
  <si>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</si>
  <si>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</si>
  <si>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</si>
  <si>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</si>
  <si>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</si>
  <si>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</si>
  <si>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</si>
  <si>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</si>
  <si>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</si>
  <si>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</si>
  <si>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</si>
  <si>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</si>
  <si>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</si>
  <si>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</si>
  <si>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</si>
  <si>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</si>
  <si>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</si>
  <si>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</si>
  <si>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</si>
  <si>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</si>
  <si>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</si>
  <si>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</si>
  <si>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</si>
  <si>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</si>
  <si>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</si>
  <si>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</si>
  <si>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</si>
  <si>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</si>
  <si>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</si>
  <si>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</si>
  <si>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</si>
  <si>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</si>
  <si>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</si>
  <si>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</si>
  <si>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</si>
  <si>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</si>
  <si>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</si>
  <si>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</si>
  <si>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</si>
  <si>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</si>
  <si>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</si>
  <si>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</si>
  <si>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</si>
  <si>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</si>
  <si>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</si>
  <si>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</si>
  <si>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</si>
  <si>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</si>
  <si>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</si>
  <si>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</si>
  <si>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</si>
  <si>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</si>
  <si>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</si>
  <si>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</si>
  <si>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</si>
  <si>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</si>
  <si>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</si>
  <si>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</si>
  <si>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</si>
  <si>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</si>
  <si>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</si>
  <si>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</si>
  <si>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</si>
  <si>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</si>
  <si>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</si>
  <si>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</si>
  <si>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</si>
  <si>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</si>
  <si>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</si>
  <si>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</si>
  <si>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</si>
  <si>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</si>
  <si>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</si>
  <si>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</si>
  <si>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</si>
  <si>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</si>
  <si>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</si>
  <si>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</si>
  <si>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</si>
  <si>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</si>
  <si>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</si>
  <si>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</si>
  <si>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</si>
  <si>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</si>
  <si>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</si>
  <si>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</si>
  <si>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</si>
  <si>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</si>
  <si>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</si>
  <si>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</si>
  <si>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</si>
  <si>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</si>
  <si>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</si>
  <si>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</si>
  <si>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</si>
  <si>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</si>
  <si>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</si>
  <si>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</si>
  <si>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</si>
  <si>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</si>
  <si>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</si>
  <si>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</si>
  <si>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</si>
  <si>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</si>
  <si>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</si>
  <si>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</si>
  <si>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</si>
  <si>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</si>
  <si>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</si>
  <si>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</si>
  <si>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</si>
  <si>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</si>
  <si>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</si>
  <si>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</si>
  <si>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</si>
  <si>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</si>
  <si>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</si>
  <si>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</si>
  <si>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</si>
  <si>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</si>
  <si>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</si>
  <si>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</si>
  <si>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</si>
  <si>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</si>
  <si>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</si>
  <si>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</si>
  <si>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</si>
  <si>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</si>
  <si>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</si>
  <si>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</si>
  <si>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</si>
  <si>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</si>
  <si>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</si>
  <si>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</si>
  <si>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</si>
  <si>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</si>
  <si>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</si>
  <si>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</si>
  <si>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</si>
  <si>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</si>
  <si>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</si>
  <si>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</si>
  <si>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</si>
  <si>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</si>
  <si>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</si>
  <si>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</si>
  <si>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</si>
  <si>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</si>
  <si>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</si>
  <si>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</si>
  <si>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</si>
  <si>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</si>
  <si>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</si>
  <si>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</si>
  <si>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</si>
  <si>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</si>
  <si>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</si>
  <si>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</si>
  <si>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</si>
  <si>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</si>
  <si>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</si>
  <si>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</si>
  <si>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</si>
  <si>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</si>
  <si>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</si>
  <si>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</si>
  <si>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</si>
  <si>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</si>
  <si>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</si>
  <si>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</si>
  <si>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</si>
  <si>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</si>
  <si>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</si>
  <si>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</si>
  <si>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</si>
  <si>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</si>
  <si>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</si>
  <si>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</si>
  <si>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</si>
  <si>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</si>
  <si>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</si>
  <si>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</si>
  <si>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</si>
  <si>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</si>
  <si>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</si>
  <si>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</si>
  <si>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</si>
  <si>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</si>
  <si>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</si>
  <si>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</si>
  <si>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</si>
  <si>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</si>
  <si>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</si>
  <si>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</si>
  <si>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</si>
  <si>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</si>
  <si>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</si>
  <si>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</si>
  <si>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</si>
  <si>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</si>
  <si>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</si>
  <si>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</si>
  <si>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</si>
  <si>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</si>
  <si>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</si>
  <si>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</si>
  <si>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</si>
  <si>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</si>
  <si>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</si>
  <si>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</si>
  <si>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</si>
  <si>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</si>
  <si>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</si>
  <si>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</si>
  <si>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</si>
  <si>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</si>
  <si>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</si>
  <si>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</si>
  <si>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</si>
  <si>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</si>
  <si>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</si>
  <si>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</si>
  <si>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</si>
  <si>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</si>
  <si>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</si>
  <si>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</si>
  <si>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</si>
  <si>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</si>
  <si>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</si>
  <si>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</si>
  <si>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</si>
  <si>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</si>
  <si>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</si>
  <si>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</si>
  <si>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</si>
  <si>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</si>
  <si>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</si>
  <si>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</si>
  <si>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</si>
  <si>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</si>
  <si>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</si>
  <si>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</si>
  <si>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</si>
  <si>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</si>
  <si>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</si>
  <si>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</si>
  <si>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</si>
  <si>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</si>
  <si>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</si>
  <si>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</si>
  <si>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</si>
  <si>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</si>
  <si>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</si>
  <si>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</si>
  <si>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</si>
  <si>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</si>
  <si>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</si>
  <si>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</si>
  <si>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</si>
  <si>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</si>
  <si>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</si>
  <si>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</si>
  <si>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</si>
  <si>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</si>
  <si>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</si>
  <si>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</si>
  <si>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</si>
  <si>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</si>
  <si>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</si>
  <si>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</si>
  <si>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</si>
  <si>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</si>
  <si>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</si>
  <si>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</si>
  <si>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</si>
  <si>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</si>
  <si>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</si>
  <si>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</si>
  <si>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</si>
  <si>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</si>
  <si>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</si>
  <si>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</si>
  <si>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</si>
  <si>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</si>
  <si>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</si>
  <si>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</si>
  <si>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</si>
  <si>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</si>
  <si>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</si>
  <si>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</si>
  <si>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</si>
  <si>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</si>
  <si>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</si>
  <si>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</si>
  <si>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</si>
  <si>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</si>
  <si>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</si>
  <si>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</si>
  <si>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</si>
  <si>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</si>
  <si>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</si>
  <si>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</si>
  <si>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</si>
  <si>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</si>
  <si>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</si>
  <si>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</si>
  <si>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</si>
  <si>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</si>
  <si>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</si>
  <si>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</si>
  <si>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</si>
  <si>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</si>
  <si>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</si>
  <si>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</si>
  <si>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</si>
  <si>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</si>
  <si>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</si>
  <si>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</si>
  <si>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</si>
  <si>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</si>
  <si>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</si>
  <si>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</si>
  <si>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</si>
  <si>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</si>
  <si>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</si>
  <si>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</si>
  <si>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</si>
  <si>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</si>
  <si>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</si>
  <si>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</si>
  <si>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</si>
  <si>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</si>
  <si>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</si>
  <si>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</si>
  <si>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</si>
  <si>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</si>
  <si>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</si>
  <si>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</si>
  <si>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</si>
  <si>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</si>
  <si>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</si>
  <si>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</si>
  <si>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</si>
  <si>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</si>
  <si>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</si>
  <si>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</si>
  <si>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</si>
  <si>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</si>
  <si>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</si>
  <si>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</si>
  <si>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</si>
  <si>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</si>
  <si>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</si>
  <si>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</si>
  <si>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</si>
  <si>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</si>
  <si>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</si>
  <si>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</si>
  <si>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</si>
  <si>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</si>
  <si>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</si>
  <si>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</si>
  <si>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</si>
  <si>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</si>
  <si>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</si>
  <si>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</si>
  <si>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</si>
  <si>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</si>
  <si>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</si>
  <si>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</si>
  <si>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</si>
  <si>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</si>
  <si>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</si>
  <si>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</si>
  <si>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</si>
  <si>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</si>
  <si>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</si>
  <si>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</si>
  <si>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</si>
  <si>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</si>
  <si>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</si>
  <si>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</si>
  <si>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</si>
  <si>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</si>
  <si>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</si>
  <si>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</si>
  <si>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</si>
  <si>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</si>
  <si>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</si>
  <si>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</si>
  <si>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</si>
  <si>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</si>
  <si>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</si>
  <si>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</si>
  <si>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</si>
  <si>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</si>
  <si>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</si>
  <si>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</si>
  <si>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</si>
  <si>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</si>
  <si>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</si>
  <si>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</si>
  <si>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</si>
  <si>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</si>
  <si>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</si>
  <si>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</si>
  <si>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</si>
  <si>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</si>
  <si>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</si>
  <si>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</si>
  <si>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</si>
  <si>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</si>
  <si>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</si>
  <si>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</si>
  <si>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</si>
  <si>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</si>
  <si>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</si>
  <si>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</si>
  <si>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</si>
  <si>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</si>
  <si>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</si>
  <si>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</si>
  <si>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</si>
  <si>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</si>
  <si>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</si>
  <si>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</si>
  <si>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</si>
  <si>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</si>
  <si>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</si>
  <si>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</si>
  <si>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</si>
  <si>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</si>
  <si>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</si>
  <si>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</si>
  <si>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</si>
  <si>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</si>
  <si>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</si>
  <si>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</si>
  <si>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</si>
  <si>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</si>
  <si>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</si>
  <si>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</si>
  <si>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</si>
  <si>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</si>
  <si>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</si>
  <si>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</si>
  <si>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</si>
  <si>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</si>
  <si>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</si>
  <si>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</si>
  <si>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</si>
  <si>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</si>
  <si>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</si>
  <si>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</si>
  <si>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</si>
  <si>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</si>
  <si>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</si>
  <si>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</si>
  <si>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</si>
  <si>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</si>
  <si>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</si>
  <si>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</si>
  <si>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</si>
  <si>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</si>
  <si>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</si>
  <si>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</si>
  <si>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</si>
  <si>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</si>
  <si>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</si>
  <si>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</si>
  <si>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</si>
  <si>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</si>
  <si>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</si>
  <si>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</si>
  <si>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</si>
  <si>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</si>
  <si>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</si>
  <si>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</si>
  <si>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</si>
  <si>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</si>
  <si>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</si>
  <si>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</si>
  <si>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</si>
  <si>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</si>
  <si>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</si>
  <si>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</si>
  <si>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</si>
  <si>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</si>
  <si>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</si>
  <si>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</si>
  <si>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</si>
  <si>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</si>
  <si>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</si>
  <si>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</si>
  <si>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</si>
  <si>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</si>
  <si>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</si>
  <si>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</si>
  <si>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</si>
  <si>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</si>
  <si>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</si>
  <si>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</si>
  <si>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</si>
  <si>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</si>
  <si>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</si>
  <si>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</si>
  <si>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</si>
  <si>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</si>
  <si>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</si>
  <si>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</si>
  <si>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</si>
  <si>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</si>
  <si>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</si>
  <si>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</si>
  <si>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</si>
  <si>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</si>
  <si>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</si>
  <si>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</si>
  <si>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</si>
  <si>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</si>
  <si>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</si>
  <si>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</si>
  <si>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</si>
  <si>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</si>
  <si>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</si>
  <si>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</si>
  <si>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</si>
  <si>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</si>
  <si>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</si>
  <si>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</si>
  <si>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</si>
  <si>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</si>
  <si>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</si>
  <si>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</si>
  <si>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</si>
  <si>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</si>
  <si>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</si>
  <si>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</si>
  <si>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</si>
  <si>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</si>
  <si>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</si>
  <si>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</si>
  <si>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</si>
  <si>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</si>
  <si>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</si>
  <si>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</si>
  <si>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</si>
  <si>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</si>
  <si>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</si>
  <si>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</si>
  <si>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</si>
  <si>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</si>
  <si>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</si>
  <si>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</si>
  <si>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</si>
  <si>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</si>
  <si>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</si>
  <si>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</si>
  <si>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</si>
  <si>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</si>
  <si>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</si>
  <si>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</si>
  <si>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</si>
  <si>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</si>
  <si>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</si>
  <si>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</si>
  <si>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</si>
  <si>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</si>
  <si>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</si>
  <si>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</si>
  <si>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</si>
  <si>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</si>
  <si>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</si>
  <si>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</si>
  <si>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</si>
  <si>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</si>
  <si>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</si>
  <si>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</si>
  <si>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</si>
  <si>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</si>
  <si>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</si>
  <si>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</si>
  <si>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</si>
  <si>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</si>
  <si>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</si>
  <si>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</si>
  <si>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</si>
  <si>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</si>
  <si>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</si>
  <si>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</si>
  <si>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</si>
  <si>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</si>
  <si>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</si>
  <si>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</si>
  <si>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</si>
  <si>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</si>
  <si>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</si>
  <si>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</si>
  <si>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</si>
  <si>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</si>
  <si>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</si>
  <si>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</si>
  <si>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</si>
  <si>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</si>
  <si>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</si>
  <si>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</si>
  <si>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</si>
  <si>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</si>
  <si>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</si>
  <si>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</si>
  <si>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</si>
  <si>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</si>
  <si>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</si>
  <si>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</si>
  <si>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</si>
  <si>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</si>
  <si>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</si>
  <si>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</si>
  <si>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</si>
  <si>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</si>
  <si>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</si>
  <si>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</si>
  <si>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</si>
  <si>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</si>
  <si>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</si>
  <si>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</si>
  <si>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</si>
  <si>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</si>
  <si>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</si>
  <si>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</si>
  <si>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</si>
  <si>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</si>
  <si>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</si>
  <si>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</si>
  <si>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</si>
  <si>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</si>
  <si>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</si>
  <si>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</si>
  <si>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</si>
  <si>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</si>
  <si>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</si>
  <si>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</si>
  <si>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</si>
  <si>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</si>
  <si>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</si>
  <si>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</si>
  <si>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</si>
  <si>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</si>
  <si>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</si>
  <si>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</si>
  <si>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</si>
  <si>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</si>
  <si>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</si>
  <si>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</si>
  <si>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</si>
  <si>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</si>
  <si>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</si>
  <si>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</si>
  <si>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</si>
  <si>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</si>
  <si>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</si>
  <si>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</si>
  <si>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</si>
  <si>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</si>
  <si>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</si>
  <si>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</si>
  <si>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</si>
  <si>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</si>
  <si>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</si>
  <si>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</si>
  <si>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</si>
  <si>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</si>
  <si>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</si>
  <si>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</si>
  <si>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</si>
  <si>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</si>
  <si>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</si>
  <si>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</si>
  <si>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</si>
  <si>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</si>
  <si>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</si>
  <si>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</si>
  <si>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</si>
  <si>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</si>
  <si>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</si>
  <si>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</si>
  <si>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</si>
  <si>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</si>
  <si>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</si>
  <si>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</si>
  <si>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</si>
  <si>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</si>
  <si>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</si>
  <si>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</si>
  <si>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</si>
  <si>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</si>
  <si>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</si>
  <si>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</si>
  <si>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</si>
  <si>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</si>
  <si>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</si>
  <si>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</si>
  <si>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</si>
  <si>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</si>
  <si>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</si>
  <si>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</si>
  <si>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</si>
  <si>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</si>
  <si>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</si>
  <si>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</si>
  <si>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</si>
  <si>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</si>
  <si>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</si>
  <si>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</si>
  <si>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</si>
  <si>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</si>
  <si>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</si>
  <si>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</si>
  <si>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</si>
  <si>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</si>
  <si>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</si>
  <si>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</si>
  <si>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</si>
  <si>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</si>
  <si>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</si>
  <si>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</si>
  <si>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</si>
  <si>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</si>
  <si>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</si>
  <si>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</si>
  <si>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</si>
  <si>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</si>
  <si>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</si>
  <si>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</si>
  <si>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</si>
  <si>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</si>
  <si>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</si>
  <si>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</si>
  <si>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</si>
  <si>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</si>
  <si>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</si>
  <si>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</si>
  <si>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</si>
  <si>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</si>
  <si>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</si>
  <si>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</si>
  <si>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</si>
  <si>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</si>
  <si>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</si>
  <si>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</si>
  <si>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</si>
  <si>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</si>
  <si>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</si>
  <si>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</si>
  <si>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</si>
  <si>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</si>
  <si>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</si>
  <si>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</si>
  <si>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</si>
  <si>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</si>
  <si>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</si>
  <si>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</si>
  <si>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</si>
  <si>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</si>
  <si>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</si>
  <si>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</si>
  <si>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</si>
  <si>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</si>
  <si>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</si>
  <si>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</si>
  <si>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</si>
  <si>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</si>
  <si>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</si>
  <si>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</si>
  <si>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</si>
  <si>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</si>
  <si>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</si>
  <si>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</si>
  <si>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</si>
  <si>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</si>
  <si>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</si>
  <si>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</si>
  <si>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</si>
  <si>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</si>
  <si>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</si>
  <si>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</si>
  <si>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</si>
  <si>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</si>
  <si>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</si>
  <si>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</si>
  <si>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</si>
  <si>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</si>
  <si>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</si>
  <si>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</si>
  <si>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</si>
  <si>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</si>
  <si>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</si>
  <si>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</si>
  <si>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</si>
  <si>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</si>
  <si>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</si>
  <si>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</si>
  <si>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</si>
  <si>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</si>
  <si>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</si>
  <si>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</si>
  <si>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</si>
  <si>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</si>
  <si>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</si>
  <si>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</si>
  <si>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</si>
  <si>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</si>
  <si>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</si>
  <si>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</si>
  <si>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</si>
  <si>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</si>
  <si>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</si>
  <si>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</si>
  <si>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</si>
  <si>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</si>
  <si>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</si>
  <si>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</si>
  <si>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</si>
  <si>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</si>
  <si>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</si>
  <si>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</si>
  <si>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</si>
  <si>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</si>
  <si>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</si>
  <si>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</si>
  <si>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</si>
  <si>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</si>
  <si>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</si>
  <si>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</si>
  <si>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</si>
  <si>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</si>
  <si>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</si>
  <si>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</si>
  <si>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</si>
  <si>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</si>
  <si>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</si>
  <si>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</si>
  <si>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</si>
  <si>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</si>
  <si>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</si>
  <si>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</si>
  <si>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</si>
  <si>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</si>
  <si>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</si>
  <si>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</si>
  <si>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</si>
  <si>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</si>
  <si>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</si>
  <si>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</si>
  <si>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</si>
  <si>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</si>
  <si>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</si>
  <si>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</si>
  <si>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</si>
  <si>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</si>
  <si>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</si>
  <si>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</si>
  <si>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</si>
  <si>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</si>
  <si>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</si>
  <si>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</si>
  <si>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</si>
  <si>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</si>
  <si>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</si>
  <si>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</si>
  <si>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</si>
  <si>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</si>
  <si>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</si>
  <si>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</si>
  <si>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</si>
  <si>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</si>
  <si>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</si>
  <si>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</si>
  <si>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</si>
  <si>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</si>
  <si>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</si>
  <si>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</si>
  <si>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</si>
  <si>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</si>
  <si>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</si>
  <si>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</si>
  <si>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</si>
  <si>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</si>
  <si>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</si>
  <si>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</si>
  <si>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</si>
  <si>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</si>
  <si>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</si>
  <si>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</si>
  <si>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</si>
  <si>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</si>
  <si>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</si>
  <si>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</si>
  <si>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</si>
  <si>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</si>
  <si>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</si>
  <si>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</si>
  <si>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</si>
  <si>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</si>
  <si>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</si>
  <si>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</si>
  <si>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</si>
  <si>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</si>
  <si>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</si>
  <si>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</si>
  <si>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</si>
  <si>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</si>
  <si>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</si>
  <si>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</si>
  <si>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</si>
  <si>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</si>
  <si>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</si>
  <si>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</si>
  <si>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</si>
  <si>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</si>
  <si>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</si>
  <si>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</si>
  <si>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</si>
  <si>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</si>
  <si>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</si>
  <si>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</si>
  <si>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</si>
  <si>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</si>
  <si>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</si>
  <si>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</si>
  <si>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</si>
  <si>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</si>
  <si>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</si>
  <si>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</si>
  <si>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</si>
  <si>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</si>
  <si>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</si>
  <si>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</si>
  <si>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</si>
  <si>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</si>
  <si>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</si>
  <si>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</si>
  <si>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</si>
  <si>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</si>
  <si>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</si>
  <si>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</si>
  <si>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</si>
  <si>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</si>
  <si>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</si>
  <si>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</si>
  <si>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</si>
  <si>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</si>
  <si>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</si>
  <si>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</si>
  <si>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</si>
  <si>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</si>
  <si>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</si>
  <si>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</si>
  <si>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</si>
  <si>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</si>
  <si>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</si>
  <si>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</si>
  <si>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</si>
  <si>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</si>
  <si>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</si>
  <si>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</si>
  <si>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</si>
  <si>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</si>
  <si>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</si>
  <si>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</si>
  <si>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</si>
  <si>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</si>
  <si>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</si>
  <si>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</si>
  <si>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</si>
  <si>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</si>
  <si>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</si>
  <si>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</si>
  <si>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</si>
  <si>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</si>
  <si>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</si>
  <si>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</si>
  <si>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</si>
  <si>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</si>
  <si>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</si>
  <si>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</si>
  <si>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</si>
  <si>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</si>
  <si>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</si>
  <si>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</si>
  <si>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</si>
  <si>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</si>
  <si>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</si>
  <si>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</si>
  <si>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</si>
  <si>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</si>
  <si>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</si>
  <si>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</si>
  <si>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</si>
  <si>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</si>
  <si>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</si>
  <si>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</si>
  <si>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</si>
  <si>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</si>
  <si>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</si>
  <si>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</si>
  <si>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</si>
  <si>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</si>
  <si>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</si>
  <si>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</si>
  <si>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</si>
  <si>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</si>
  <si>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</si>
  <si>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</si>
  <si>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</si>
  <si>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</si>
  <si>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</si>
  <si>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</si>
  <si>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</si>
  <si>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</si>
  <si>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</si>
  <si>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</si>
  <si>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</si>
  <si>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</si>
  <si>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</si>
  <si>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</si>
  <si>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</si>
  <si>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</si>
  <si>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</si>
  <si>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</si>
  <si>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</si>
  <si>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</si>
  <si>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</si>
  <si>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</si>
  <si>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</si>
  <si>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</si>
  <si>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</si>
  <si>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</si>
  <si>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</si>
  <si>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</si>
  <si>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</si>
  <si>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</si>
  <si>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</si>
  <si>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</si>
  <si>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</si>
  <si>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</si>
  <si>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</si>
  <si>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</si>
  <si>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</si>
  <si>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</si>
  <si>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</si>
  <si>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</si>
  <si>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</si>
  <si>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</si>
  <si>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</si>
  <si>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</si>
  <si>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</si>
  <si>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</si>
  <si>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</si>
  <si>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</si>
  <si>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</si>
  <si>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</si>
  <si>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</si>
  <si>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</si>
  <si>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</si>
  <si>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</si>
  <si>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</si>
  <si>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</si>
  <si>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</si>
  <si>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</si>
  <si>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</si>
  <si>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</si>
  <si>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</si>
  <si>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</si>
  <si>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</si>
  <si>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</si>
  <si>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</si>
  <si>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</si>
  <si>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</si>
  <si>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</si>
  <si>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</si>
  <si>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</si>
  <si>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</si>
  <si>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</si>
  <si>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</si>
  <si>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</si>
  <si>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</si>
  <si>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</si>
  <si>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</si>
  <si>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</si>
  <si>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</si>
  <si>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</si>
  <si>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</si>
  <si>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</si>
  <si>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</si>
  <si>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</si>
  <si>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</si>
  <si>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</si>
  <si>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</si>
  <si>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</si>
  <si>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</si>
  <si>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</si>
  <si>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</si>
  <si>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</si>
  <si>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</si>
  <si>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</si>
  <si>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</si>
  <si>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</si>
  <si>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</si>
  <si>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</si>
  <si>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</si>
  <si>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</si>
  <si>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</si>
  <si>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</si>
  <si>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</si>
  <si>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</si>
  <si>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</si>
  <si>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</si>
  <si>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</si>
  <si>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</si>
  <si>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</si>
  <si>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</si>
  <si>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</si>
  <si>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</si>
  <si>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</si>
  <si>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</si>
  <si>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</si>
  <si>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</si>
  <si>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</si>
  <si>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</si>
  <si>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</si>
  <si>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</si>
  <si>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</si>
  <si>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</si>
  <si>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</si>
  <si>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</si>
  <si>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</si>
  <si>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</si>
  <si>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</si>
  <si>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</si>
  <si>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</si>
  <si>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</si>
  <si>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</si>
  <si>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</si>
  <si>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</si>
  <si>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</si>
  <si>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</si>
  <si>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</si>
  <si>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</si>
  <si>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</si>
  <si>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</si>
  <si>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</si>
  <si>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</si>
  <si>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</si>
  <si>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</si>
  <si>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</si>
  <si>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</si>
  <si>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</si>
  <si>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</si>
  <si>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</si>
  <si>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</si>
  <si>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</si>
  <si>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</si>
  <si>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</si>
  <si>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</si>
  <si>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</si>
  <si>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</si>
  <si>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</si>
  <si>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</si>
  <si>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</si>
  <si>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</si>
  <si>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</si>
  <si>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</si>
  <si>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</si>
  <si>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</si>
  <si>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</si>
  <si>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</si>
  <si>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</si>
  <si>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</si>
  <si>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</si>
  <si>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</si>
  <si>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</si>
  <si>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</si>
  <si>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</si>
  <si>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</si>
  <si>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</si>
  <si>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</si>
  <si>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</si>
  <si>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</si>
  <si>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</si>
  <si>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</si>
  <si>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</si>
  <si>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</si>
  <si>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</si>
  <si>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</si>
  <si>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</si>
  <si>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</si>
  <si>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</si>
  <si>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</si>
  <si>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</si>
  <si>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</si>
  <si>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</si>
  <si>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</si>
  <si>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</si>
  <si>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</si>
  <si>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</si>
  <si>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</si>
  <si>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</si>
  <si>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</si>
  <si>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</si>
  <si>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</si>
  <si>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</si>
  <si>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</si>
  <si>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</si>
  <si>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</si>
  <si>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</si>
  <si>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</si>
  <si>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</si>
  <si>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</si>
  <si>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</si>
  <si>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</si>
  <si>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</si>
  <si>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</si>
  <si>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</si>
  <si>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</si>
  <si>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</si>
  <si>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</si>
  <si>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</si>
  <si>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</si>
  <si>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</si>
  <si>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</si>
  <si>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</si>
  <si>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</si>
  <si>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</si>
  <si>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</si>
  <si>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</si>
  <si>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</si>
  <si>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</si>
  <si>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</si>
  <si>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</si>
  <si>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</si>
  <si>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</si>
  <si>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</si>
  <si>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</si>
  <si>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</si>
  <si>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</si>
  <si>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</si>
  <si>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</si>
  <si>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</si>
  <si>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</si>
  <si>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</si>
  <si>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</si>
  <si>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</si>
  <si>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</si>
  <si>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</si>
  <si>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</si>
  <si>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</si>
  <si>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</si>
  <si>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</si>
  <si>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</si>
  <si>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</si>
  <si>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</si>
  <si>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</si>
  <si>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</si>
  <si>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</si>
  <si>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</si>
  <si>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</si>
  <si>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</si>
  <si>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</si>
  <si>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</si>
  <si>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</si>
  <si>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</si>
  <si>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</si>
  <si>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</si>
  <si>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</si>
  <si>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</si>
  <si>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</si>
  <si>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</si>
  <si>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</si>
  <si>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</si>
  <si>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</si>
  <si>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</si>
  <si>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</si>
  <si>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</si>
  <si>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</si>
  <si>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</si>
  <si>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</si>
  <si>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</si>
  <si>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</si>
  <si>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</si>
  <si>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</si>
  <si>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</si>
  <si>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</si>
  <si>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</si>
  <si>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</si>
  <si>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</si>
  <si>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</si>
  <si>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</si>
  <si>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</si>
  <si>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</si>
  <si>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</si>
  <si>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</si>
  <si>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</si>
  <si>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</si>
  <si>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</si>
  <si>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</si>
  <si>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</si>
  <si>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</si>
  <si>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</si>
  <si>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</si>
  <si>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</si>
  <si>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</si>
  <si>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</si>
  <si>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</si>
  <si>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</si>
  <si>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</si>
  <si>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</si>
  <si>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</si>
  <si>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</si>
  <si>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</si>
  <si>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</si>
  <si>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</si>
  <si>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</si>
  <si>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</si>
  <si>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</si>
  <si>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</si>
  <si>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</si>
  <si>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</si>
  <si>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</si>
  <si>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</si>
  <si>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</si>
  <si>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</si>
  <si>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</si>
  <si>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</si>
  <si>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</si>
  <si>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</si>
  <si>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</si>
  <si>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</si>
  <si>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</si>
  <si>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</si>
  <si>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</si>
  <si>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</si>
  <si>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</si>
  <si>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</si>
  <si>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</si>
  <si>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</si>
  <si>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</si>
  <si>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</si>
  <si>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</si>
  <si>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</si>
  <si>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</si>
  <si>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</si>
  <si>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</si>
  <si>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</si>
  <si>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</si>
  <si>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</si>
  <si>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</si>
  <si>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</si>
  <si>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</si>
  <si>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</si>
  <si>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</si>
  <si>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</si>
  <si>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</si>
  <si>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</si>
  <si>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</si>
  <si>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</si>
  <si>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</si>
  <si>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</si>
  <si>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</si>
  <si>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</si>
  <si>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</si>
  <si>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</si>
  <si>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</si>
  <si>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</si>
  <si>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</si>
  <si>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</si>
  <si>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</si>
  <si>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</si>
  <si>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</si>
  <si>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</si>
  <si>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</si>
  <si>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</si>
  <si>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</si>
  <si>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</si>
  <si>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</si>
  <si>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</si>
  <si>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</si>
  <si>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</si>
  <si>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</si>
  <si>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</si>
  <si>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</si>
  <si>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</si>
  <si>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</si>
  <si>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</si>
  <si>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</si>
  <si>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</si>
  <si>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</si>
  <si>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</si>
  <si>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</si>
  <si>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</si>
  <si>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</si>
  <si>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</si>
  <si>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</si>
  <si>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</si>
  <si>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</si>
  <si>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</si>
  <si>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</si>
  <si>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</si>
  <si>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</si>
  <si>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</si>
  <si>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</si>
  <si>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</si>
  <si>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</si>
  <si>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</si>
  <si>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</si>
  <si>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</si>
  <si>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</si>
  <si>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</si>
  <si>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</si>
  <si>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</si>
  <si>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</si>
  <si>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</si>
  <si>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</si>
  <si>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</si>
  <si>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</si>
  <si>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</si>
  <si>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</si>
  <si>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</si>
  <si>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</si>
  <si>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</si>
  <si>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</si>
  <si>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</si>
  <si>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</si>
  <si>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</si>
  <si>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</si>
  <si>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</si>
  <si>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</si>
  <si>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</si>
  <si>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</si>
  <si>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</si>
  <si>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</si>
  <si>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</si>
  <si>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</si>
  <si>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</si>
  <si>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</si>
  <si>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</si>
  <si>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</si>
  <si>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</si>
  <si>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</si>
  <si>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</si>
  <si>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</si>
  <si>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</si>
  <si>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</si>
  <si>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</si>
  <si>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</si>
  <si>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</si>
  <si>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</si>
  <si>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</si>
  <si>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</si>
  <si>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</si>
  <si>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</si>
  <si>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</si>
  <si>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</si>
  <si>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</si>
  <si>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</si>
  <si>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</si>
  <si>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</si>
  <si>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</si>
  <si>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</si>
  <si>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</si>
  <si>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</si>
  <si>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</si>
  <si>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</si>
  <si>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</si>
  <si>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</si>
  <si>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</si>
  <si>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</si>
  <si>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</si>
  <si>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</si>
  <si>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</si>
  <si>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</si>
  <si>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</si>
  <si>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</si>
  <si>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</si>
  <si>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</si>
  <si>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</si>
  <si>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</si>
  <si>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</si>
  <si>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</si>
  <si>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</si>
  <si>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</si>
  <si>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</si>
  <si>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</si>
  <si>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</si>
  <si>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</si>
  <si>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</si>
  <si>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</si>
  <si>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</si>
  <si>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</si>
  <si>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</si>
  <si>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</si>
  <si>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</si>
  <si>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</si>
  <si>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</si>
  <si>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</si>
  <si>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</si>
  <si>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</si>
  <si>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</si>
  <si>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</si>
  <si>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</si>
  <si>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</si>
  <si>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</si>
  <si>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</si>
  <si>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</si>
  <si>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</si>
  <si>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</si>
  <si>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</si>
  <si>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</si>
  <si>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</si>
  <si>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</si>
  <si>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</si>
  <si>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</si>
  <si>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</si>
  <si>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</si>
  <si>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</si>
  <si>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</si>
  <si>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</si>
  <si>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</si>
  <si>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</si>
  <si>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</si>
  <si>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</si>
  <si>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</si>
  <si>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</si>
  <si>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</si>
  <si>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</si>
  <si>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</si>
  <si>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</si>
  <si>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</si>
  <si>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</si>
  <si>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</si>
  <si>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</si>
  <si>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</si>
  <si>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</si>
  <si>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</si>
  <si>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</si>
  <si>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</si>
  <si>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</si>
  <si>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</si>
  <si>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</si>
  <si>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</si>
  <si>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</si>
  <si>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</si>
  <si>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</si>
  <si>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</si>
  <si>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</si>
  <si>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</si>
  <si>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</si>
  <si>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</si>
  <si>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</si>
  <si>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</si>
  <si>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</si>
  <si>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</si>
  <si>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</si>
  <si>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</si>
  <si>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</si>
  <si>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</si>
  <si>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</si>
  <si>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</si>
  <si>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</si>
  <si>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</si>
  <si>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</si>
  <si>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</si>
  <si>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</si>
  <si>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</si>
  <si>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</si>
  <si>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</si>
  <si>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</si>
  <si>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</si>
  <si>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</si>
  <si>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</si>
  <si>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</si>
  <si>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</si>
  <si>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</si>
  <si>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</si>
  <si>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</si>
  <si>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</si>
  <si>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</si>
  <si>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</si>
  <si>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</si>
  <si>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</si>
  <si>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</si>
  <si>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</si>
  <si>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</si>
  <si>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</si>
  <si>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</si>
  <si>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</si>
  <si>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</si>
  <si>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</si>
  <si>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</si>
  <si>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</si>
  <si>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</si>
  <si>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</si>
  <si>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</si>
  <si>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</si>
  <si>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</si>
  <si>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</si>
  <si>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</si>
  <si>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</si>
  <si>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</si>
  <si>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</si>
  <si>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</si>
  <si>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</si>
  <si>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</si>
  <si>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</si>
  <si>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</si>
  <si>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</si>
  <si>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</si>
  <si>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</si>
  <si>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</si>
  <si>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</si>
  <si>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</si>
  <si>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</si>
  <si>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</si>
  <si>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</si>
  <si>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</si>
  <si>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</si>
  <si>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</si>
  <si>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</si>
  <si>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</si>
  <si>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</si>
  <si>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</si>
  <si>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</si>
  <si>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</si>
  <si>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</si>
  <si>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</si>
  <si>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</si>
  <si>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</si>
  <si>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</si>
  <si>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</si>
  <si>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</si>
  <si>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</si>
  <si>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</si>
  <si>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</si>
  <si>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</si>
  <si>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</si>
  <si>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</si>
  <si>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</si>
  <si>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</si>
  <si>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</si>
  <si>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</si>
  <si>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</si>
  <si>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</si>
  <si>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</si>
  <si>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</si>
  <si>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</si>
  <si>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</si>
  <si>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</si>
  <si>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</si>
  <si>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</si>
  <si>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</si>
  <si>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</si>
  <si>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</si>
  <si>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</si>
  <si>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</si>
  <si>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</si>
  <si>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</si>
  <si>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</si>
  <si>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</si>
  <si>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</si>
  <si>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</si>
  <si>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</si>
  <si>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</si>
  <si>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</si>
  <si>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</si>
  <si>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</si>
  <si>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</si>
  <si>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</si>
  <si>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</si>
  <si>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</si>
  <si>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</si>
  <si>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</si>
  <si>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</si>
  <si>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</si>
  <si>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</si>
  <si>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</si>
  <si>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</si>
  <si>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</si>
  <si>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</si>
  <si>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</si>
  <si>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</si>
  <si>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</si>
  <si>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</si>
  <si>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</si>
  <si>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</si>
  <si>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</si>
  <si>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</si>
  <si>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</si>
  <si>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</si>
  <si>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</si>
  <si>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</si>
  <si>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</si>
  <si>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</si>
  <si>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</si>
  <si>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</si>
  <si>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</si>
  <si>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</si>
  <si>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</si>
  <si>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</si>
  <si>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</si>
  <si>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</si>
  <si>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</si>
  <si>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</si>
  <si>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</si>
  <si>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</si>
  <si>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</si>
  <si>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</si>
  <si>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</si>
  <si>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</si>
  <si>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</si>
  <si>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</si>
  <si>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</si>
  <si>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</si>
  <si>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</si>
  <si>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</si>
  <si>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</si>
  <si>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</si>
  <si>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</si>
  <si>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</si>
  <si>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</si>
  <si>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</si>
  <si>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</si>
  <si>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</si>
  <si>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</si>
  <si>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</si>
  <si>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</si>
  <si>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</si>
  <si>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</si>
  <si>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</si>
  <si>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</si>
  <si>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</si>
  <si>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</si>
  <si>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</si>
  <si>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</si>
  <si>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</si>
  <si>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</si>
  <si>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</si>
  <si>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</si>
  <si>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</si>
  <si>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</si>
  <si>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</si>
  <si>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</si>
  <si>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</si>
  <si>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</si>
  <si>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</si>
  <si>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</si>
  <si>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</si>
  <si>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</si>
  <si>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</si>
  <si>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</si>
  <si>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</si>
  <si>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</si>
  <si>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</si>
  <si>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</si>
  <si>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</si>
  <si>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</si>
  <si>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</si>
  <si>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</si>
  <si>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</si>
  <si>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</si>
  <si>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</si>
  <si>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</si>
  <si>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</si>
  <si>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</si>
  <si>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</si>
  <si>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</si>
  <si>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</si>
  <si>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</si>
  <si>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</si>
  <si>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</si>
  <si>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</si>
  <si>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</si>
  <si>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</si>
  <si>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</si>
  <si>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</si>
  <si>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</si>
  <si>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</si>
  <si>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</si>
  <si>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</si>
  <si>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</si>
  <si>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</si>
  <si>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</si>
  <si>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</si>
  <si>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</si>
  <si>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</si>
  <si>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</si>
  <si>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</si>
  <si>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</si>
  <si>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</si>
  <si>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</si>
  <si>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</si>
  <si>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</si>
  <si>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</si>
  <si>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</si>
  <si>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</si>
  <si>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</si>
  <si>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</si>
  <si>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</si>
  <si>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</si>
  <si>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</si>
  <si>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</si>
  <si>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</si>
  <si>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</si>
  <si>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</si>
  <si>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</si>
  <si>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</si>
  <si>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</si>
  <si>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</si>
  <si>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</si>
  <si>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</si>
  <si>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</si>
  <si>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</si>
  <si>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</si>
  <si>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</si>
  <si>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</si>
  <si>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</si>
  <si>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</si>
  <si>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</si>
  <si>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</si>
  <si>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</si>
  <si>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</si>
  <si>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</si>
  <si>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</si>
  <si>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</si>
  <si>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</si>
  <si>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</si>
  <si>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</si>
  <si>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</si>
  <si>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</si>
  <si>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</si>
  <si>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</si>
  <si>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</si>
  <si>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</si>
  <si>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</si>
  <si>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</si>
  <si>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</si>
  <si>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</si>
  <si>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</si>
  <si>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</si>
  <si>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</si>
  <si>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</si>
  <si>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</si>
  <si>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</si>
  <si>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</si>
  <si>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</si>
  <si>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</si>
  <si>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</si>
  <si>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</si>
  <si>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</si>
  <si>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</si>
  <si>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</si>
  <si>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</si>
  <si>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</si>
  <si>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</si>
  <si>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</si>
  <si>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</si>
  <si>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</si>
  <si>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</si>
  <si>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</si>
  <si>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</si>
  <si>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</si>
  <si>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</si>
  <si>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</si>
  <si>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</si>
  <si>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</si>
  <si>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</si>
  <si>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</si>
  <si>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</si>
  <si>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</si>
  <si>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</si>
  <si>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</si>
  <si>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</si>
  <si>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</si>
  <si>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</si>
  <si>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</si>
  <si>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</si>
  <si>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</si>
  <si>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</si>
  <si>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</si>
  <si>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</si>
  <si>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</si>
  <si>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</si>
  <si>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</si>
  <si>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</si>
  <si>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</si>
  <si>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</si>
  <si>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</si>
  <si>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</si>
  <si>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</si>
  <si>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</si>
  <si>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</si>
  <si>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</si>
  <si>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</si>
  <si>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</si>
  <si>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</si>
  <si>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</si>
  <si>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</si>
  <si>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</si>
  <si>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</si>
  <si>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</si>
  <si>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</si>
  <si>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</si>
  <si>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</si>
  <si>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</si>
  <si>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</si>
  <si>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</si>
  <si>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</si>
  <si>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</si>
  <si>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</si>
  <si>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</si>
  <si>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</si>
  <si>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</si>
  <si>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</si>
  <si>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</si>
  <si>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</si>
  <si>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</si>
  <si>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</si>
  <si>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</si>
  <si>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</si>
  <si>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</si>
  <si>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</si>
  <si>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</si>
  <si>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</si>
  <si>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</si>
  <si>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</si>
  <si>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</si>
  <si>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</si>
  <si>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</si>
  <si>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</si>
  <si>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</si>
  <si>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</si>
  <si>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</si>
  <si>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</si>
  <si>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</si>
  <si>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</si>
  <si>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</si>
  <si>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</si>
  <si>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</si>
  <si>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</si>
  <si>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</si>
  <si>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</si>
  <si>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</si>
  <si>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</si>
  <si>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</si>
  <si>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</si>
  <si>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</si>
  <si>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</si>
  <si>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</si>
  <si>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</si>
  <si>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</si>
  <si>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</si>
  <si>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</si>
  <si>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</si>
  <si>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</si>
  <si>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</si>
  <si>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</si>
  <si>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</si>
  <si>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</si>
  <si>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</si>
  <si>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</si>
  <si>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</si>
  <si>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</si>
  <si>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</si>
  <si>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</si>
  <si>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</si>
  <si>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</si>
  <si>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</si>
  <si>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</si>
  <si>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</si>
  <si>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</si>
  <si>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</si>
  <si>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</si>
  <si>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</si>
  <si>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</si>
  <si>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</si>
  <si>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</si>
  <si>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</si>
  <si>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</si>
  <si>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</si>
  <si>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</si>
  <si>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</si>
  <si>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</si>
  <si>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</si>
  <si>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</si>
  <si>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</si>
  <si>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</si>
  <si>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</si>
  <si>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</si>
  <si>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</si>
  <si>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</si>
  <si>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</si>
  <si>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</si>
  <si>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</si>
  <si>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</si>
  <si>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</si>
  <si>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</si>
  <si>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</si>
  <si>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</si>
  <si>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</si>
  <si>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</si>
  <si>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</si>
  <si>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</si>
  <si>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</si>
  <si>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</si>
  <si>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</si>
  <si>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</si>
  <si>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</si>
  <si>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</si>
  <si>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</si>
  <si>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</si>
  <si>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</si>
  <si>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</si>
  <si>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</si>
  <si>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</si>
  <si>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</si>
  <si>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</si>
  <si>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</si>
  <si>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</si>
  <si>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</si>
  <si>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</si>
  <si>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</si>
  <si>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</si>
  <si>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</si>
  <si>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</si>
  <si>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</si>
  <si>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</si>
  <si>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</si>
  <si>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</si>
  <si>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</si>
  <si>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</si>
  <si>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</si>
  <si>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</si>
  <si>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</si>
  <si>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</si>
  <si>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</si>
  <si>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</si>
  <si>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</si>
  <si>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</si>
  <si>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</si>
  <si>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</si>
  <si>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</si>
  <si>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</si>
  <si>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</si>
  <si>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</si>
  <si>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</si>
  <si>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</si>
  <si>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</si>
  <si>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</si>
  <si>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</si>
  <si>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</si>
  <si>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</si>
  <si>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</si>
  <si>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</si>
  <si>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</si>
  <si>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</si>
  <si>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</si>
  <si>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</si>
  <si>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</si>
  <si>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</si>
  <si>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</si>
  <si>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</si>
  <si>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</si>
  <si>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</si>
  <si>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</si>
  <si>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</si>
  <si>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</si>
  <si>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</si>
  <si>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</si>
  <si>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</si>
  <si>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</si>
  <si>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</si>
  <si>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</si>
  <si>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</si>
  <si>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</si>
  <si>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</si>
  <si>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</si>
  <si>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</si>
  <si>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</si>
  <si>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</si>
  <si>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</si>
  <si>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</si>
  <si>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</si>
  <si>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</si>
  <si>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</si>
  <si>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</si>
  <si>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</si>
  <si>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</si>
  <si>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</si>
  <si>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</si>
  <si>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</si>
  <si>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</si>
  <si>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</si>
  <si>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</si>
  <si>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</si>
  <si>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</si>
  <si>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</si>
  <si>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</si>
  <si>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</si>
  <si>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</si>
  <si>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</si>
  <si>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</si>
  <si>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</si>
  <si>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</si>
  <si>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</si>
  <si>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</si>
  <si>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</si>
  <si>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</si>
  <si>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</si>
  <si>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</si>
  <si>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</si>
  <si>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</si>
  <si>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</si>
  <si>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</si>
  <si>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</si>
  <si>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</si>
  <si>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</si>
  <si>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</si>
  <si>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</si>
  <si>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</si>
  <si>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</si>
  <si>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</si>
  <si>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</si>
  <si>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</si>
  <si>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</si>
  <si>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</si>
  <si>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</si>
  <si>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</si>
  <si>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</si>
  <si>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</si>
  <si>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</si>
  <si>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</si>
  <si>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</si>
  <si>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</si>
  <si>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</si>
  <si>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</si>
  <si>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</si>
  <si>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</si>
  <si>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</si>
  <si>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</si>
  <si>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</si>
  <si>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</si>
  <si>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</si>
  <si>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</si>
  <si>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</si>
  <si>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</si>
  <si>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</si>
  <si>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</si>
  <si>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</si>
  <si>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</si>
  <si>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</si>
  <si>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</si>
  <si>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</si>
  <si>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</si>
  <si>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</si>
  <si>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</si>
  <si>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</si>
  <si>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</si>
  <si>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</si>
  <si>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</si>
  <si>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</si>
  <si>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</si>
  <si>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</si>
  <si>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</si>
  <si>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</si>
  <si>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</si>
  <si>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</si>
  <si>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</si>
  <si>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</si>
  <si>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</si>
  <si>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</si>
  <si>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</si>
  <si>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</si>
  <si>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</si>
  <si>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</si>
  <si>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</si>
  <si>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</si>
  <si>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</si>
  <si>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</si>
  <si>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</si>
  <si>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</si>
  <si>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</si>
  <si>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</si>
  <si>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</si>
  <si>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</si>
  <si>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</si>
  <si>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</si>
  <si>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</si>
  <si>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</si>
  <si>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</si>
  <si>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</si>
  <si>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</si>
  <si>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</si>
  <si>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</si>
  <si>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</si>
  <si>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</si>
  <si>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</si>
  <si>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</si>
  <si>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</si>
  <si>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</si>
  <si>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</si>
  <si>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</si>
  <si>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</si>
  <si>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</si>
  <si>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</si>
  <si>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</si>
  <si>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</si>
  <si>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</si>
  <si>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</si>
  <si>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</si>
  <si>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</si>
  <si>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</si>
  <si>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</si>
  <si>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</si>
  <si>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</si>
  <si>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</si>
  <si>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</si>
  <si>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</si>
  <si>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</si>
  <si>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</si>
  <si>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</si>
  <si>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</si>
  <si>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</si>
  <si>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</si>
  <si>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</si>
  <si>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</si>
  <si>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</si>
  <si>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</si>
  <si>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</si>
  <si>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</si>
  <si>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</si>
  <si>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</si>
  <si>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</si>
  <si>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</si>
  <si>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</si>
  <si>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</si>
  <si>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</si>
  <si>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</si>
  <si>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</si>
  <si>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</si>
  <si>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</si>
  <si>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</si>
  <si>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</si>
  <si>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</si>
  <si>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</si>
  <si>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</si>
  <si>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</si>
  <si>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</si>
  <si>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</si>
  <si>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</si>
  <si>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</si>
  <si>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</si>
  <si>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</si>
  <si>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</si>
  <si>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</si>
  <si>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</si>
  <si>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</si>
  <si>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</si>
  <si>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</si>
  <si>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</si>
  <si>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</si>
  <si>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</si>
  <si>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</si>
  <si>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</si>
  <si>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</si>
  <si>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</si>
  <si>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</si>
  <si>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</si>
  <si>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</si>
  <si>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</si>
  <si>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</si>
  <si>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</si>
  <si>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</si>
  <si>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</si>
  <si>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</si>
  <si>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</si>
  <si>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</si>
  <si>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</si>
  <si>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</si>
  <si>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</si>
  <si>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</si>
  <si>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</si>
  <si>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</si>
  <si>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</si>
  <si>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</si>
  <si>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</si>
  <si>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</si>
  <si>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</si>
  <si>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</si>
  <si>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</si>
  <si>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</si>
  <si>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</si>
  <si>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</si>
  <si>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</si>
  <si>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</si>
  <si>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</si>
  <si>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</si>
  <si>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</si>
  <si>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</si>
  <si>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</si>
  <si>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</si>
  <si>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</si>
  <si>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</si>
  <si>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</si>
  <si>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</si>
  <si>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</si>
  <si>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</si>
  <si>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</si>
  <si>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</si>
  <si>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</si>
  <si>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</si>
  <si>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</si>
  <si>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</si>
  <si>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</si>
  <si>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</si>
  <si>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</si>
  <si>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</si>
  <si>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</si>
  <si>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</si>
  <si>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</si>
  <si>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</si>
  <si>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</si>
  <si>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</si>
  <si>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</si>
  <si>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</si>
  <si>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</si>
  <si>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</si>
  <si>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</si>
  <si>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</si>
  <si>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</si>
  <si>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</si>
  <si>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</si>
  <si>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</si>
  <si>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</si>
  <si>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</si>
  <si>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</si>
  <si>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</si>
  <si>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</si>
  <si>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</si>
  <si>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</si>
  <si>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</si>
  <si>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</si>
  <si>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</si>
  <si>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</si>
  <si>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</si>
  <si>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</si>
  <si>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</si>
  <si>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</si>
  <si>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</si>
  <si>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</si>
  <si>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</si>
  <si>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</si>
  <si>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</si>
  <si>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</si>
  <si>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</si>
  <si>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</si>
  <si>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</si>
  <si>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</si>
  <si>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</si>
  <si>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</si>
  <si>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</si>
  <si>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</si>
  <si>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</si>
  <si>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</si>
  <si>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</si>
  <si>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</si>
  <si>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</si>
  <si>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</si>
  <si>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</si>
  <si>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</si>
  <si>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</si>
  <si>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</si>
  <si>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</si>
  <si>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</si>
  <si>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</si>
  <si>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</si>
  <si>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</si>
  <si>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</si>
  <si>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</si>
  <si>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</si>
  <si>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</si>
  <si>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</si>
  <si>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</si>
  <si>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</si>
  <si>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</si>
  <si>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</si>
  <si>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</si>
  <si>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</si>
  <si>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</si>
  <si>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</si>
  <si>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</si>
  <si>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</si>
  <si>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</si>
  <si>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</si>
  <si>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</si>
  <si>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</si>
  <si>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</si>
  <si>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</si>
  <si>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</si>
  <si>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</si>
  <si>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</si>
  <si>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</si>
  <si>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</si>
  <si>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</si>
  <si>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</si>
  <si>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</si>
  <si>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</si>
  <si>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</si>
  <si>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</si>
  <si>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</si>
  <si>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</si>
  <si>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</si>
  <si>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</si>
  <si>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</si>
  <si>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</si>
  <si>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</si>
  <si>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</si>
  <si>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</si>
  <si>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</si>
  <si>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</si>
  <si>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</si>
  <si>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</si>
  <si>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</si>
  <si>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</si>
  <si>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</si>
  <si>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</si>
  <si>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</si>
  <si>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</si>
  <si>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</si>
  <si>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</si>
  <si>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</si>
  <si>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</si>
  <si>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</si>
  <si>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</si>
  <si>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</si>
  <si>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</si>
  <si>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</si>
  <si>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</si>
  <si>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</si>
  <si>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</si>
  <si>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</si>
  <si>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</si>
  <si>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</si>
  <si>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</si>
  <si>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</si>
  <si>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</si>
  <si>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</si>
  <si>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</si>
  <si>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</si>
  <si>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</si>
  <si>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</si>
  <si>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</si>
  <si>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</si>
  <si>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</si>
  <si>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</si>
  <si>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</si>
  <si>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</si>
  <si>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</si>
  <si>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</si>
  <si>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</si>
  <si>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</si>
  <si>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</si>
  <si>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</si>
  <si>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</si>
  <si>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</si>
  <si>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</si>
  <si>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</si>
  <si>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</si>
  <si>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</si>
  <si>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</si>
  <si>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</si>
  <si>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</si>
  <si>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</si>
  <si>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</si>
  <si>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</si>
  <si>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</si>
  <si>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</si>
  <si>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</si>
  <si>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</si>
  <si>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</si>
  <si>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</si>
  <si>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</si>
  <si>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</si>
  <si>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</si>
  <si>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</si>
  <si>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</si>
  <si>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</si>
  <si>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</si>
  <si>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</si>
  <si>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</si>
  <si>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</si>
  <si>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</si>
  <si>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</si>
  <si>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</si>
  <si>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</si>
  <si>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</si>
  <si>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</si>
  <si>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</si>
  <si>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</si>
  <si>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</si>
  <si>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</si>
  <si>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</si>
  <si>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</si>
  <si>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</si>
  <si>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</si>
  <si>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</si>
  <si>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</si>
  <si>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</si>
  <si>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</si>
  <si>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</si>
  <si>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</si>
  <si>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</si>
  <si>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</si>
  <si>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</si>
  <si>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</si>
  <si>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</si>
  <si>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</si>
  <si>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</si>
  <si>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</si>
  <si>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</si>
  <si>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</si>
  <si>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</si>
  <si>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</si>
  <si>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</si>
  <si>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</si>
  <si>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</si>
  <si>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</si>
  <si>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</si>
  <si>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</si>
  <si>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</si>
  <si>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</si>
  <si>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</si>
  <si>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</si>
  <si>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</si>
  <si>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</si>
  <si>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</si>
  <si>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</si>
  <si>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</si>
  <si>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</si>
  <si>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</si>
  <si>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</si>
  <si>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</si>
  <si>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</si>
  <si>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</si>
  <si>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</si>
  <si>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</si>
  <si>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</si>
  <si>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</si>
  <si>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</si>
  <si>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</si>
  <si>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</si>
  <si>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</si>
  <si>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</si>
  <si>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</si>
  <si>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</si>
  <si>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</si>
  <si>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</si>
  <si>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</si>
  <si>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</si>
  <si>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</si>
  <si>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</si>
  <si>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</si>
  <si>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</si>
  <si>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</si>
  <si>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</si>
  <si>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</si>
  <si>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</si>
  <si>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</si>
  <si>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</si>
  <si>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</si>
  <si>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</si>
  <si>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</si>
  <si>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</si>
  <si>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</si>
  <si>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</si>
  <si>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</si>
  <si>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</si>
  <si>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</si>
  <si>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</si>
  <si>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</si>
  <si>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</si>
  <si>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</si>
  <si>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</si>
  <si>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</si>
  <si>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</si>
  <si>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</si>
  <si>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</si>
  <si>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</si>
  <si>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</si>
  <si>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</si>
  <si>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</si>
  <si>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</si>
  <si>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</si>
  <si>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</si>
  <si>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</si>
  <si>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</si>
  <si>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</si>
  <si>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</si>
  <si>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</si>
  <si>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</si>
  <si>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</si>
  <si>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</si>
  <si>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</si>
  <si>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</si>
  <si>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</si>
  <si>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</si>
  <si>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</si>
  <si>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</si>
  <si>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</si>
  <si>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</si>
  <si>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</si>
  <si>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</si>
  <si>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</si>
  <si>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</si>
  <si>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</si>
  <si>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</si>
  <si>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</si>
  <si>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</si>
  <si>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</si>
  <si>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</si>
  <si>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</si>
  <si>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</si>
  <si>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</si>
  <si>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</si>
  <si>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</si>
  <si>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</si>
  <si>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</si>
  <si>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</si>
  <si>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</si>
  <si>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</si>
  <si>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</si>
  <si>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</si>
  <si>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</si>
  <si>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</si>
  <si>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</si>
  <si>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</si>
  <si>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</si>
  <si>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</si>
  <si>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</si>
  <si>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</si>
  <si>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</si>
  <si>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</si>
  <si>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</si>
  <si>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</si>
  <si>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</si>
  <si>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</si>
  <si>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</si>
  <si>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</si>
  <si>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</si>
  <si>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</si>
  <si>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</si>
  <si>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</si>
  <si>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</si>
  <si>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</si>
  <si>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</si>
  <si>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</si>
  <si>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</si>
  <si>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</si>
  <si>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</si>
  <si>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</si>
  <si>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</si>
  <si>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</si>
  <si>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</si>
  <si>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</si>
  <si>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</si>
  <si>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</si>
  <si>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</si>
  <si>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</si>
  <si>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</si>
  <si>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</si>
  <si>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</si>
  <si>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</si>
  <si>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</si>
  <si>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</si>
  <si>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</si>
  <si>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</si>
  <si>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</si>
  <si>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</si>
  <si>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</si>
  <si>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</si>
  <si>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</si>
  <si>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</si>
  <si>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</si>
  <si>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</si>
  <si>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</si>
  <si>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</si>
  <si>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</si>
  <si>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</si>
  <si>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</si>
  <si>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</si>
  <si>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</si>
  <si>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</si>
  <si>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</si>
  <si>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</si>
  <si>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</si>
  <si>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</si>
  <si>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</si>
  <si>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</si>
  <si>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</si>
  <si>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</si>
  <si>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</si>
  <si>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</si>
  <si>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</si>
  <si>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</si>
  <si>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</si>
  <si>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</si>
  <si>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</si>
  <si>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</si>
  <si>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</si>
  <si>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</si>
  <si>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</si>
  <si>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</si>
  <si>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</si>
  <si>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</si>
  <si>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</si>
  <si>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</si>
  <si>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</si>
  <si>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</si>
  <si>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</si>
  <si>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</si>
  <si>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</si>
  <si>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</si>
  <si>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</si>
  <si>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</si>
  <si>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</si>
  <si>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</si>
  <si>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</si>
  <si>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</si>
  <si>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</si>
  <si>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</si>
  <si>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</si>
  <si>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</si>
  <si>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</si>
  <si>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</si>
  <si>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</si>
  <si>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</si>
  <si>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</si>
  <si>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</si>
  <si>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</si>
  <si>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</si>
  <si>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</si>
  <si>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</si>
  <si>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</si>
  <si>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</si>
  <si>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</si>
  <si>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</si>
  <si>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</si>
  <si>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</si>
  <si>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</si>
  <si>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</si>
  <si>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</si>
  <si>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</si>
  <si>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</si>
  <si>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</si>
  <si>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</si>
  <si>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</si>
  <si>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</si>
  <si>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</si>
  <si>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</si>
  <si>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</si>
  <si>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</si>
  <si>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</si>
  <si>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</si>
  <si>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</si>
  <si>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</si>
  <si>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</si>
  <si>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</si>
  <si>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</si>
  <si>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</si>
  <si>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</si>
  <si>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</si>
  <si>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</si>
  <si>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</si>
  <si>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</si>
  <si>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</si>
  <si>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</si>
  <si>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</si>
  <si>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</si>
  <si>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</si>
  <si>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</si>
  <si>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</si>
  <si>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</si>
  <si>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</si>
  <si>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</si>
  <si>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</si>
  <si>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</si>
  <si>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</si>
  <si>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</si>
  <si>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</si>
  <si>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</si>
  <si>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</si>
  <si>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</si>
  <si>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</si>
  <si>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</si>
  <si>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</si>
  <si>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</si>
  <si>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</si>
  <si>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</si>
  <si>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</si>
  <si>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</si>
  <si>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</si>
  <si>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</si>
  <si>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</si>
  <si>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</si>
  <si>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</si>
  <si>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</si>
  <si>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</si>
  <si>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</si>
  <si>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</si>
  <si>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</si>
  <si>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</si>
  <si>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</si>
  <si>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</si>
  <si>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</si>
  <si>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</si>
  <si>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</si>
  <si>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</si>
  <si>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</si>
  <si>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</si>
  <si>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</si>
  <si>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</si>
  <si>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</si>
  <si>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</si>
  <si>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</si>
  <si>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</si>
  <si>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</si>
  <si>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</si>
  <si>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</si>
  <si>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</si>
  <si>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</si>
  <si>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</si>
  <si>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</si>
  <si>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</si>
  <si>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</si>
  <si>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</si>
  <si>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</si>
  <si>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</si>
  <si>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</si>
  <si>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</si>
  <si>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</si>
  <si>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</si>
  <si>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</si>
  <si>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</si>
  <si>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</si>
  <si>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</si>
  <si>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</si>
  <si>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</si>
  <si>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</si>
  <si>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</si>
  <si>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</si>
  <si>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</si>
  <si>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</si>
  <si>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</si>
  <si>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</si>
  <si>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</si>
  <si>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</si>
  <si>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</si>
  <si>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</si>
  <si>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</si>
  <si>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</si>
  <si>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</si>
  <si>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</si>
  <si>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</si>
  <si>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</si>
  <si>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</si>
  <si>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</si>
  <si>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</si>
  <si>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</si>
  <si>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</si>
  <si>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</si>
  <si>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</si>
  <si>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</si>
  <si>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</si>
  <si>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</si>
  <si>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</si>
  <si>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</si>
  <si>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</si>
  <si>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</si>
  <si>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</si>
  <si>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</si>
  <si>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</si>
  <si>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</si>
  <si>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</si>
  <si>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</si>
  <si>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</si>
  <si>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</si>
  <si>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</si>
  <si>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</si>
  <si>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</si>
  <si>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</si>
  <si>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</si>
  <si>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</si>
  <si>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</si>
  <si>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</si>
  <si>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</si>
  <si>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</si>
  <si>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</si>
  <si>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</si>
  <si>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</si>
  <si>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</si>
  <si>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</si>
  <si>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</si>
  <si>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</si>
  <si>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</si>
  <si>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</si>
  <si>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</si>
  <si>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</si>
  <si>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</si>
  <si>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</si>
  <si>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</si>
  <si>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</si>
  <si>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</si>
  <si>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</si>
  <si>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</si>
  <si>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</si>
  <si>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</si>
  <si>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</si>
  <si>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</si>
  <si>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</si>
  <si>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</si>
  <si>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</si>
  <si>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</si>
  <si>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</si>
  <si>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</si>
  <si>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</si>
  <si>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</si>
  <si>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</si>
  <si>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</si>
  <si>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</si>
  <si>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</si>
  <si>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</si>
  <si>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</si>
  <si>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</si>
  <si>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</si>
  <si>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</si>
  <si>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</si>
  <si>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</si>
  <si>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</si>
  <si>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</si>
  <si>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</si>
  <si>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</si>
  <si>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</si>
  <si>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</si>
  <si>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</si>
  <si>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</si>
  <si>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</si>
  <si>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</si>
  <si>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</si>
  <si>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</si>
  <si>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</si>
  <si>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</si>
  <si>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</si>
  <si>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</si>
  <si>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</si>
  <si>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</si>
  <si>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</si>
  <si>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</si>
  <si>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</si>
  <si>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</si>
  <si>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</si>
  <si>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</si>
  <si>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</si>
  <si>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</si>
  <si>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</si>
  <si>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</si>
  <si>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</si>
  <si>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</si>
  <si>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</si>
  <si>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</si>
  <si>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</si>
  <si>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</si>
  <si>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</si>
  <si>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</si>
  <si>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</si>
  <si>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</si>
  <si>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</si>
  <si>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</si>
  <si>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</si>
  <si>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</si>
  <si>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</si>
  <si>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</si>
  <si>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</si>
  <si>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</si>
  <si>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</si>
  <si>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</si>
  <si>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</si>
  <si>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</si>
  <si>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</si>
  <si>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</si>
  <si>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</si>
  <si>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</si>
  <si>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</si>
  <si>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</si>
  <si>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</si>
  <si>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</si>
  <si>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</si>
  <si>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</si>
  <si>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</si>
  <si>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</si>
  <si>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</si>
  <si>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</si>
  <si>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</si>
  <si>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</si>
  <si>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</si>
  <si>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</si>
  <si>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</si>
  <si>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</si>
  <si>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</si>
  <si>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</si>
  <si>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</si>
  <si>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</si>
  <si>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</si>
  <si>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</si>
  <si>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</si>
  <si>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</si>
  <si>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</si>
  <si>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</si>
  <si>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</si>
  <si>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</si>
  <si>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</si>
  <si>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</si>
  <si>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</si>
  <si>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</si>
  <si>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</si>
  <si>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</si>
  <si>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</si>
  <si>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</si>
  <si>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</si>
  <si>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</si>
  <si>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</si>
  <si>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</si>
  <si>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</si>
  <si>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</si>
  <si>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</si>
  <si>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</si>
  <si>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</si>
  <si>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</si>
  <si>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</si>
  <si>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</si>
  <si>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</si>
  <si>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</si>
  <si>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</si>
  <si>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</si>
  <si>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</si>
  <si>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</si>
  <si>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</si>
  <si>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</si>
  <si>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</si>
  <si>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</si>
  <si>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</si>
  <si>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</si>
  <si>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</si>
  <si>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</si>
  <si>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</si>
  <si>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</si>
  <si>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</si>
  <si>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</si>
  <si>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</si>
  <si>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</si>
  <si>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</si>
  <si>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</si>
  <si>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</si>
  <si>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</si>
  <si>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</si>
  <si>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</si>
  <si>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</si>
  <si>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</si>
  <si>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</si>
  <si>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</si>
  <si>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</si>
  <si>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</si>
  <si>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</si>
  <si>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</si>
  <si>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</si>
  <si>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</si>
  <si>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</si>
  <si>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</si>
  <si>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</si>
  <si>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</si>
  <si>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</si>
  <si>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</si>
  <si>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</si>
  <si>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</si>
  <si>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</si>
  <si>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</si>
  <si>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</si>
  <si>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</si>
  <si>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</si>
  <si>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</si>
  <si>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</si>
  <si>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</si>
  <si>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</si>
  <si>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</si>
  <si>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</si>
  <si>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</si>
  <si>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</si>
  <si>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</si>
  <si>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</si>
  <si>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</si>
  <si>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</si>
  <si>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</si>
  <si>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</si>
  <si>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</si>
  <si>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</si>
  <si>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</si>
  <si>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</si>
  <si>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</si>
  <si>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</si>
  <si>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</si>
  <si>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</si>
  <si>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</si>
  <si>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</si>
  <si>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</si>
  <si>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</si>
  <si>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</si>
  <si>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</si>
  <si>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</si>
  <si>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</si>
  <si>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</si>
  <si>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</si>
  <si>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</si>
  <si>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</si>
  <si>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</si>
  <si>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</si>
  <si>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</si>
  <si>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</si>
  <si>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</si>
  <si>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</si>
  <si>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</si>
  <si>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</si>
  <si>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</si>
  <si>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</si>
  <si>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</si>
  <si>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</si>
  <si>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</si>
  <si>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</si>
  <si>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</si>
  <si>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</si>
  <si>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</si>
  <si>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</si>
  <si>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</si>
  <si>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</si>
  <si>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</si>
  <si>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</si>
  <si>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</si>
  <si>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</si>
  <si>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</si>
  <si>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</si>
  <si>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</si>
  <si>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</si>
  <si>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</si>
  <si>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</si>
  <si>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</si>
  <si>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</si>
  <si>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</si>
  <si>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</si>
  <si>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</si>
  <si>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</si>
  <si>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</si>
  <si>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</si>
  <si>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</si>
  <si>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</si>
  <si>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</si>
  <si>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</si>
  <si>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</si>
  <si>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</si>
  <si>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</si>
  <si>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</si>
  <si>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</si>
  <si>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</si>
  <si>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</si>
  <si>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</si>
  <si>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</si>
  <si>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</si>
  <si>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</si>
  <si>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</si>
  <si>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</si>
  <si>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</si>
  <si>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</si>
  <si>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</si>
  <si>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</si>
  <si>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</si>
  <si>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</si>
  <si>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</si>
  <si>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</si>
  <si>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</si>
  <si>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</si>
  <si>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</si>
  <si>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</si>
  <si>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</si>
  <si>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</si>
  <si>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</si>
  <si>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</si>
  <si>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</si>
  <si>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</si>
  <si>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</si>
  <si>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</si>
  <si>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</si>
  <si>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</si>
  <si>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</si>
  <si>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</si>
  <si>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</si>
  <si>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</si>
  <si>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</si>
  <si>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</si>
  <si>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</si>
  <si>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</si>
  <si>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</si>
  <si>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</si>
  <si>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</si>
  <si>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</si>
  <si>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</si>
  <si>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</si>
  <si>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</si>
  <si>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</si>
  <si>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</si>
  <si>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</si>
  <si>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</si>
  <si>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</si>
  <si>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</si>
  <si>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</si>
  <si>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</si>
  <si>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</si>
  <si>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</si>
  <si>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</si>
  <si>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</si>
  <si>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</si>
  <si>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</si>
  <si>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</si>
  <si>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</si>
  <si>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</si>
  <si>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</si>
  <si>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</si>
  <si>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</si>
  <si>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</si>
  <si>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</si>
  <si>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</si>
  <si>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</si>
  <si>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</si>
  <si>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</si>
  <si>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</si>
  <si>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</si>
  <si>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</si>
  <si>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</si>
  <si>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</si>
  <si>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</si>
  <si>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</si>
  <si>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</si>
  <si>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</si>
  <si>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</si>
  <si>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</si>
  <si>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</si>
  <si>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</si>
  <si>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</si>
  <si>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</si>
  <si>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</si>
  <si>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</si>
  <si>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</si>
  <si>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</si>
  <si>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</si>
  <si>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</si>
  <si>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</si>
  <si>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</si>
  <si>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</si>
  <si>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</si>
  <si>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</si>
  <si>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</si>
  <si>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</si>
  <si>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</si>
  <si>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</si>
  <si>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</si>
  <si>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</si>
  <si>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</si>
  <si>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</si>
  <si>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</si>
  <si>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</si>
  <si>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</si>
  <si>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</si>
  <si>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</si>
  <si>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</si>
  <si>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</si>
  <si>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</si>
  <si>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</si>
  <si>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</si>
  <si>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</si>
  <si>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</si>
  <si>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</si>
  <si>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</si>
  <si>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</si>
  <si>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</si>
  <si>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</si>
  <si>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</si>
  <si>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</si>
  <si>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</si>
  <si>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</si>
  <si>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</si>
  <si>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</si>
  <si>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</si>
  <si>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</si>
  <si>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</si>
  <si>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</si>
  <si>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</si>
  <si>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</si>
  <si>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</si>
  <si>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</si>
  <si>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</si>
  <si>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</si>
  <si>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</si>
  <si>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</si>
  <si>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</si>
  <si>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</si>
  <si>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</si>
  <si>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</si>
  <si>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</si>
  <si>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</si>
  <si>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</si>
  <si>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</si>
  <si>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</si>
  <si>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</si>
  <si>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</si>
  <si>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</si>
  <si>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</si>
  <si>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</si>
  <si>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</si>
  <si>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</si>
  <si>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</si>
  <si>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</si>
  <si>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</si>
  <si>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</si>
  <si>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</si>
  <si>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</si>
  <si>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</si>
  <si>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</si>
  <si>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</si>
  <si>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</si>
  <si>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</si>
  <si>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</si>
  <si>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</si>
  <si>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</si>
  <si>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</si>
  <si>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</si>
  <si>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</si>
  <si>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</si>
  <si>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</si>
  <si>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</si>
  <si>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</si>
  <si>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</si>
  <si>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</si>
  <si>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</si>
  <si>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</si>
  <si>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</si>
  <si>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</si>
  <si>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</si>
  <si>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</si>
  <si>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</si>
  <si>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</si>
  <si>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</si>
  <si>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</si>
  <si>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</si>
  <si>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</si>
  <si>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</si>
  <si>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</si>
  <si>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</si>
  <si>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</si>
  <si>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</si>
  <si>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</si>
  <si>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</si>
  <si>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</si>
  <si>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</si>
  <si>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</si>
  <si>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</si>
  <si>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</si>
  <si>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</si>
  <si>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</si>
  <si>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</si>
  <si>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</si>
  <si>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</si>
  <si>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</si>
  <si>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</si>
  <si>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</si>
  <si>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</si>
  <si>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</si>
  <si>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</si>
  <si>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</si>
  <si>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</si>
  <si>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</si>
  <si>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</si>
  <si>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</si>
  <si>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</si>
  <si>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</si>
  <si>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</si>
  <si>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</si>
  <si>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</si>
  <si>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</si>
  <si>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</si>
  <si>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</si>
  <si>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</si>
  <si>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</si>
  <si>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</si>
  <si>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</si>
  <si>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</si>
  <si>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</si>
  <si>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</si>
  <si>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</si>
  <si>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</si>
  <si>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</si>
  <si>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</si>
  <si>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</si>
  <si>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</si>
  <si>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</si>
  <si>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</si>
  <si>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</si>
  <si>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</si>
  <si>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</si>
  <si>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</si>
  <si>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</si>
  <si>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</si>
  <si>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</si>
  <si>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</si>
  <si>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</si>
  <si>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</si>
  <si>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</si>
  <si>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</si>
  <si>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</si>
  <si>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</si>
  <si>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</si>
  <si>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</si>
  <si>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</si>
  <si>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</si>
  <si>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</si>
  <si>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</si>
  <si>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</si>
  <si>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</si>
  <si>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</si>
  <si>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</si>
  <si>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</si>
  <si>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</si>
  <si>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</si>
  <si>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</si>
  <si>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</si>
  <si>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</si>
  <si>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</si>
  <si>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</si>
  <si>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</si>
  <si>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</si>
  <si>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</si>
  <si>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</si>
  <si>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</si>
  <si>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</si>
  <si>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</si>
  <si>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</si>
  <si>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</si>
  <si>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</si>
  <si>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</si>
  <si>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</si>
  <si>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</si>
  <si>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</si>
  <si>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</si>
  <si>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</si>
  <si>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</si>
  <si>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</si>
  <si>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</si>
  <si>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</si>
  <si>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</si>
  <si>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</si>
  <si>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</si>
  <si>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</si>
  <si>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</si>
  <si>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</si>
  <si>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</si>
  <si>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</si>
  <si>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</si>
  <si>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</si>
  <si>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</si>
  <si>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</si>
  <si>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</si>
  <si>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</si>
  <si>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</si>
  <si>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</si>
  <si>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</si>
  <si>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</si>
  <si>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</si>
  <si>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</si>
  <si>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</si>
  <si>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</si>
  <si>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</si>
  <si>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</si>
  <si>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</si>
  <si>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</si>
  <si>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</si>
  <si>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</si>
  <si>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</si>
  <si>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</si>
  <si>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</si>
  <si>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</si>
  <si>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</si>
  <si>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</si>
  <si>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</si>
  <si>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</si>
  <si>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</si>
  <si>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</si>
  <si>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</si>
  <si>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</si>
  <si>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</si>
  <si>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</si>
  <si>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</si>
  <si>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</si>
  <si>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</si>
  <si>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</si>
  <si>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</si>
  <si>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</si>
  <si>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</si>
  <si>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</si>
  <si>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</si>
  <si>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</si>
  <si>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</si>
  <si>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</si>
  <si>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</si>
  <si>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</si>
  <si>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</si>
  <si>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</si>
  <si>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</si>
  <si>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</si>
  <si>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</si>
  <si>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</si>
  <si>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</si>
  <si>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</si>
  <si>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</si>
  <si>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</si>
  <si>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</si>
  <si>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</si>
  <si>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</si>
  <si>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</si>
  <si>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</si>
  <si>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</si>
  <si>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</si>
  <si>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</si>
  <si>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</si>
  <si>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</si>
  <si>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</si>
  <si>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</si>
  <si>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</si>
  <si>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</si>
  <si>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</si>
  <si>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</si>
  <si>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</si>
  <si>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</si>
  <si>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</si>
  <si>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</si>
  <si>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</si>
  <si>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</si>
  <si>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</si>
  <si>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</si>
  <si>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</si>
  <si>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</si>
  <si>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</si>
  <si>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</si>
  <si>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</si>
  <si>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</si>
  <si>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</si>
  <si>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</si>
  <si>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</si>
  <si>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</si>
  <si>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</si>
  <si>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</si>
  <si>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</si>
  <si>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</si>
  <si>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</si>
  <si>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</si>
  <si>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</si>
  <si>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</si>
  <si>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</si>
  <si>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</si>
  <si>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</si>
  <si>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</si>
  <si>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</si>
  <si>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</si>
  <si>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</si>
  <si>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</si>
  <si>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</si>
  <si>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</si>
  <si>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</si>
  <si>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</si>
  <si>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</si>
  <si>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</si>
  <si>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</si>
  <si>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</si>
  <si>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</si>
  <si>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</si>
  <si>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</si>
  <si>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</si>
  <si>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</si>
  <si>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</si>
  <si>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</si>
  <si>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</si>
  <si>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</si>
  <si>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</si>
  <si>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</si>
  <si>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</si>
  <si>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</si>
  <si>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</si>
  <si>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</si>
  <si>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</si>
  <si>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</si>
  <si>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</si>
  <si>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</si>
  <si>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</si>
  <si>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</si>
  <si>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</si>
  <si>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</si>
  <si>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</si>
  <si>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</si>
  <si>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</si>
  <si>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</si>
  <si>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</si>
  <si>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</si>
  <si>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</si>
  <si>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</si>
  <si>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</si>
  <si>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</si>
  <si>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</si>
  <si>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</si>
  <si>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</si>
  <si>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</si>
  <si>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</si>
  <si>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</si>
  <si>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</si>
  <si>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</si>
  <si>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</si>
  <si>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</si>
  <si>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</si>
  <si>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</si>
  <si>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</si>
  <si>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</si>
  <si>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</si>
  <si>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</si>
  <si>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</si>
  <si>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</si>
  <si>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</si>
  <si>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</si>
  <si>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</si>
  <si>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</si>
  <si>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</si>
  <si>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</si>
  <si>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</si>
  <si>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</si>
  <si>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</si>
  <si>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</si>
  <si>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</si>
  <si>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</si>
  <si>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</si>
  <si>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</si>
  <si>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</si>
  <si>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</si>
  <si>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</si>
  <si>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</si>
  <si>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</si>
  <si>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</si>
  <si>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</si>
  <si>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</si>
  <si>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</si>
  <si>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</si>
  <si>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</si>
  <si>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</si>
  <si>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</si>
  <si>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</si>
  <si>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</si>
  <si>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</si>
  <si>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</si>
  <si>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</si>
  <si>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</si>
  <si>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</si>
  <si>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</si>
  <si>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</si>
  <si>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</si>
  <si>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</si>
  <si>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</si>
  <si>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</si>
  <si>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</si>
  <si>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</si>
  <si>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</si>
  <si>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</si>
  <si>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</si>
  <si>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</si>
  <si>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</si>
  <si>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</si>
  <si>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</si>
  <si>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</si>
  <si>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</si>
  <si>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</si>
  <si>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</si>
  <si>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</si>
  <si>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</si>
  <si>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</si>
  <si>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</si>
  <si>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</si>
  <si>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</si>
  <si>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</si>
  <si>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</si>
  <si>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</si>
  <si>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</si>
  <si>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</si>
  <si>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</si>
  <si>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</si>
  <si>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</si>
  <si>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</si>
  <si>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</si>
  <si>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</si>
  <si>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</si>
  <si>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</si>
  <si>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</si>
  <si>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</si>
  <si>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</si>
  <si>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</si>
  <si>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</si>
  <si>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</si>
  <si>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</si>
  <si>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</si>
  <si>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</si>
  <si>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</si>
  <si>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</si>
  <si>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</si>
  <si>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</si>
  <si>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</si>
  <si>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</si>
  <si>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</si>
  <si>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</si>
  <si>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</si>
  <si>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</si>
  <si>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</si>
  <si>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</si>
  <si>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</si>
  <si>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</si>
  <si>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</si>
  <si>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</si>
  <si>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</si>
  <si>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</si>
  <si>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</si>
  <si>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</si>
  <si>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</si>
  <si>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</si>
  <si>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</si>
  <si>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</si>
  <si>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</si>
  <si>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</si>
  <si>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</si>
  <si>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</si>
  <si>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</si>
  <si>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</si>
  <si>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</si>
  <si>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</si>
  <si>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</si>
  <si>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</si>
  <si>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</si>
  <si>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</si>
  <si>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</si>
  <si>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</si>
  <si>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</si>
  <si>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</si>
  <si>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</si>
  <si>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</si>
  <si>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</si>
  <si>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</si>
  <si>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</si>
  <si>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</si>
  <si>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</si>
  <si>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</si>
  <si>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</si>
  <si>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</si>
  <si>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</si>
  <si>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</si>
  <si>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</si>
  <si>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</si>
  <si>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</si>
  <si>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</si>
  <si>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</si>
  <si>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</si>
  <si>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</si>
  <si>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</si>
  <si>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</si>
  <si>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</si>
  <si>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</si>
  <si>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</si>
  <si>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</si>
  <si>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</si>
  <si>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</si>
  <si>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</si>
  <si>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</si>
  <si>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</si>
  <si>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</si>
  <si>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</si>
  <si>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</si>
  <si>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</si>
  <si>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</si>
  <si>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</si>
  <si>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</si>
  <si>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</si>
  <si>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</si>
  <si>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</si>
  <si>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</si>
  <si>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</si>
  <si>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</si>
  <si>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</si>
  <si>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</si>
  <si>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</si>
  <si>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</si>
  <si>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</si>
  <si>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</si>
  <si>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</si>
  <si>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</si>
  <si>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</si>
  <si>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</si>
  <si>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</si>
  <si>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</si>
  <si>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</si>
  <si>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</si>
  <si>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</si>
  <si>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</si>
  <si>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</si>
  <si>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</si>
  <si>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</si>
  <si>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</si>
  <si>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</si>
  <si>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</si>
  <si>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</si>
  <si>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</si>
  <si>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</si>
  <si>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</si>
  <si>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</si>
  <si>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</si>
  <si>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</si>
  <si>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</si>
  <si>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</si>
  <si>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</si>
  <si>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</si>
  <si>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</si>
  <si>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</si>
  <si>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</si>
  <si>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</si>
  <si>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</si>
  <si>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</si>
  <si>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</si>
  <si>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</si>
  <si>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</si>
  <si>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</si>
  <si>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</si>
  <si>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</si>
  <si>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</si>
  <si>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</si>
  <si>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</si>
  <si>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</si>
  <si>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</si>
  <si>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</si>
  <si>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</si>
  <si>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</si>
  <si>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</si>
  <si>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</si>
  <si>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</si>
  <si>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</si>
  <si>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</si>
  <si>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</si>
  <si>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</si>
  <si>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</si>
  <si>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</si>
  <si>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</si>
  <si>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</si>
  <si>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</si>
  <si>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</si>
  <si>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</si>
  <si>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</si>
  <si>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</si>
  <si>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</si>
  <si>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</si>
  <si>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</si>
  <si>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</si>
  <si>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</si>
  <si>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</si>
  <si>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</si>
  <si>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</si>
  <si>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</si>
  <si>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</si>
  <si>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</si>
  <si>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</si>
  <si>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</si>
  <si>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</si>
  <si>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</si>
  <si>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</si>
  <si>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</si>
  <si>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</si>
  <si>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</si>
  <si>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</si>
  <si>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</si>
  <si>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</si>
  <si>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</si>
  <si>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</si>
  <si>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</si>
  <si>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</si>
  <si>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</si>
  <si>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</si>
  <si>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</si>
  <si>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</si>
  <si>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</si>
  <si>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</si>
  <si>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</si>
  <si>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</si>
  <si>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</si>
  <si>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</si>
  <si>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</si>
  <si>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</si>
  <si>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</si>
  <si>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</si>
  <si>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</si>
  <si>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</si>
  <si>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</si>
  <si>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</si>
  <si>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</si>
  <si>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</si>
  <si>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</si>
  <si>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</si>
  <si>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</si>
  <si>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</si>
  <si>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</si>
  <si>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</si>
  <si>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</si>
  <si>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</si>
  <si>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</si>
  <si>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</si>
  <si>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</si>
  <si>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</si>
  <si>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</si>
  <si>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</si>
  <si>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</si>
  <si>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</si>
  <si>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</si>
  <si>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</si>
  <si>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</si>
  <si>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</si>
  <si>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</si>
  <si>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</si>
  <si>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</si>
  <si>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</si>
  <si>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</si>
  <si>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</si>
  <si>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</si>
  <si>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</si>
  <si>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</si>
  <si>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</si>
  <si>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</si>
  <si>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</si>
  <si>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</si>
  <si>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</si>
  <si>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</si>
  <si>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</si>
  <si>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</si>
  <si>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</si>
  <si>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</si>
  <si>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</si>
  <si>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</si>
  <si>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</si>
  <si>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</si>
  <si>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</si>
  <si>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</si>
  <si>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</si>
  <si>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</si>
  <si>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</si>
  <si>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</si>
  <si>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</si>
  <si>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</si>
  <si>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</si>
  <si>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</si>
  <si>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</si>
  <si>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</si>
  <si>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</si>
  <si>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</si>
  <si>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</si>
  <si>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</si>
  <si>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</si>
  <si>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</si>
  <si>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</si>
  <si>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</si>
  <si>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</si>
  <si>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</si>
  <si>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</si>
  <si>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</si>
  <si>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</si>
  <si>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</si>
  <si>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</si>
  <si>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</si>
  <si>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</si>
  <si>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</si>
  <si>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</si>
  <si>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</si>
  <si>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</si>
  <si>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</si>
  <si>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</si>
  <si>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</si>
  <si>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</si>
  <si>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</si>
  <si>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</si>
  <si>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</si>
  <si>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</si>
  <si>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</si>
  <si>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</si>
  <si>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</si>
  <si>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</si>
  <si>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</si>
  <si>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</si>
  <si>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</si>
  <si>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</si>
  <si>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</si>
  <si>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</si>
  <si>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</si>
  <si>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</si>
  <si>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</si>
  <si>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</si>
  <si>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</si>
  <si>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</si>
  <si>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</si>
  <si>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</si>
  <si>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</si>
  <si>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</si>
  <si>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</si>
  <si>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</si>
  <si>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</si>
  <si>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</si>
  <si>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</si>
  <si>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</si>
  <si>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</si>
  <si>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</si>
  <si>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</si>
  <si>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</si>
  <si>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</si>
  <si>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</si>
  <si>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</si>
  <si>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</si>
  <si>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</si>
  <si>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</si>
  <si>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</si>
  <si>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</si>
  <si>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</si>
  <si>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</si>
  <si>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</si>
  <si>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</si>
  <si>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</si>
  <si>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</si>
  <si>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</si>
  <si>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</si>
  <si>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</si>
  <si>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</si>
  <si>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</si>
  <si>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</si>
  <si>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</si>
  <si>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</si>
  <si>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</si>
  <si>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</si>
  <si>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</si>
  <si>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</si>
  <si>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</si>
  <si>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</si>
  <si>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</si>
  <si>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</si>
  <si>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</si>
  <si>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</si>
  <si>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</si>
  <si>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</si>
  <si>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</si>
  <si>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</si>
  <si>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</si>
  <si>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</si>
  <si>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</si>
  <si>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</si>
  <si>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</si>
  <si>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</si>
  <si>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</si>
  <si>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</si>
  <si>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</si>
  <si>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</si>
  <si>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</si>
  <si>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</si>
  <si>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</si>
  <si>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</si>
  <si>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</si>
  <si>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</si>
  <si>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</si>
  <si>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</si>
  <si>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</si>
  <si>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</si>
  <si>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</si>
  <si>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</si>
  <si>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</si>
  <si>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</si>
  <si>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</si>
  <si>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</si>
  <si>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</si>
  <si>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</si>
  <si>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</si>
  <si>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</si>
  <si>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</si>
  <si>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</si>
  <si>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</si>
  <si>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</si>
  <si>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</si>
  <si>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</si>
  <si>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</si>
  <si>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</si>
  <si>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</si>
  <si>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</si>
  <si>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</si>
  <si>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</si>
  <si>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</si>
  <si>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</si>
  <si>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</si>
  <si>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</si>
  <si>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</si>
  <si>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</si>
  <si>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</si>
  <si>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</si>
  <si>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</si>
  <si>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</si>
  <si>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</si>
  <si>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</si>
  <si>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</si>
  <si>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</si>
  <si>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</si>
  <si>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</si>
  <si>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</si>
  <si>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</si>
  <si>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</si>
  <si>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</si>
  <si>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</si>
  <si>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</si>
  <si>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</si>
  <si>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</si>
  <si>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</si>
  <si>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</si>
  <si>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</si>
  <si>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</si>
  <si>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</si>
  <si>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</si>
  <si>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</si>
  <si>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</si>
  <si>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</si>
  <si>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</si>
  <si>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</si>
  <si>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</si>
  <si>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</si>
  <si>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</si>
  <si>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</si>
  <si>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</si>
  <si>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</si>
  <si>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</si>
  <si>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</si>
  <si>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</si>
  <si>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</si>
  <si>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</si>
  <si>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</si>
  <si>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</si>
  <si>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</si>
  <si>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</si>
  <si>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</si>
  <si>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</si>
  <si>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</si>
  <si>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</si>
  <si>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</si>
  <si>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</si>
  <si>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</si>
  <si>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</si>
  <si>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</si>
  <si>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</si>
  <si>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</si>
  <si>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</si>
  <si>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</si>
  <si>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</si>
  <si>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</si>
  <si>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</si>
  <si>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</si>
  <si>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</si>
  <si>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</si>
  <si>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</si>
  <si>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</si>
  <si>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</si>
  <si>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</si>
  <si>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</si>
  <si>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</si>
  <si>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</si>
  <si>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</si>
  <si>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</si>
  <si>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</si>
  <si>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</si>
  <si>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</si>
  <si>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</si>
  <si>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</si>
  <si>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</si>
  <si>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</si>
  <si>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</si>
  <si>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</si>
  <si>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</si>
  <si>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</si>
  <si>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</si>
  <si>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</si>
  <si>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</si>
  <si>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</si>
  <si>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</si>
  <si>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</si>
  <si>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</si>
  <si>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</si>
  <si>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</si>
  <si>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</si>
  <si>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</si>
  <si>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</si>
  <si>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</si>
  <si>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</si>
  <si>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</si>
  <si>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</si>
  <si>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</si>
  <si>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</si>
  <si>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</si>
  <si>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</si>
  <si>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</si>
  <si>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</si>
  <si>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</si>
  <si>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</si>
  <si>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</si>
  <si>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</si>
  <si>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</si>
  <si>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</si>
  <si>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</si>
  <si>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</si>
  <si>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</si>
  <si>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</si>
  <si>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</si>
  <si>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</si>
  <si>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</si>
  <si>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</si>
  <si>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</si>
  <si>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</si>
  <si>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</si>
  <si>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</si>
  <si>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</si>
  <si>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</si>
  <si>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</si>
  <si>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</si>
  <si>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</si>
  <si>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</si>
  <si>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</si>
  <si>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</si>
  <si>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</si>
  <si>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</si>
  <si>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</si>
  <si>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</si>
  <si>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</si>
  <si>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</si>
  <si>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</si>
  <si>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</si>
  <si>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</si>
  <si>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</si>
  <si>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</si>
  <si>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</si>
  <si>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</si>
  <si>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</si>
  <si>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</si>
  <si>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</si>
  <si>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</si>
  <si>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</si>
  <si>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</si>
  <si>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</si>
  <si>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</si>
  <si>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</si>
  <si>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</si>
  <si>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</si>
  <si>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</si>
  <si>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</si>
  <si>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</si>
  <si>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</si>
  <si>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</si>
  <si>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</si>
  <si>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</si>
  <si>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</si>
  <si>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</si>
  <si>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</si>
  <si>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</si>
  <si>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</si>
  <si>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</si>
  <si>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</si>
  <si>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</si>
  <si>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</si>
  <si>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</si>
  <si>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</si>
  <si>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</si>
  <si>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</si>
  <si>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</si>
  <si>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</si>
  <si>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</si>
  <si>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</si>
  <si>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</si>
  <si>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</si>
  <si>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</si>
  <si>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</si>
  <si>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</si>
  <si>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</si>
  <si>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</si>
  <si>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</si>
  <si>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</si>
  <si>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</si>
  <si>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</si>
  <si>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</si>
  <si>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</si>
  <si>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</si>
  <si>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</si>
  <si>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</si>
  <si>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</si>
  <si>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</si>
  <si>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</si>
  <si>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</si>
  <si>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</si>
  <si>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</si>
  <si>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</si>
  <si>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</si>
  <si>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</si>
  <si>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</si>
  <si>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</si>
  <si>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</si>
  <si>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</si>
  <si>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</si>
  <si>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</si>
  <si>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</si>
  <si>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</si>
  <si>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</si>
  <si>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</si>
  <si>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</si>
  <si>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</si>
  <si>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</si>
  <si>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</si>
  <si>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</si>
  <si>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</si>
  <si>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</si>
  <si>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</si>
  <si>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</si>
  <si>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</si>
  <si>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</si>
  <si>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</si>
  <si>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</si>
  <si>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</si>
  <si>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</si>
  <si>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</si>
  <si>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</si>
  <si>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</si>
  <si>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</si>
  <si>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</si>
  <si>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</si>
  <si>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</si>
  <si>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</si>
  <si>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</si>
  <si>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</si>
  <si>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</si>
  <si>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</si>
  <si>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</si>
  <si>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</si>
  <si>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</si>
  <si>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</si>
  <si>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</si>
  <si>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</si>
  <si>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</si>
  <si>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</si>
  <si>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</si>
  <si>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</si>
  <si>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</si>
  <si>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</si>
  <si>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</si>
  <si>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</si>
  <si>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</si>
  <si>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</si>
  <si>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</si>
  <si>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</si>
  <si>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</si>
  <si>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</si>
  <si>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</si>
  <si>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</si>
  <si>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</si>
  <si>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</si>
  <si>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</si>
  <si>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</si>
  <si>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</si>
  <si>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</si>
  <si>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</si>
  <si>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</si>
  <si>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</si>
  <si>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</si>
  <si>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</si>
  <si>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</si>
  <si>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</si>
  <si>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</si>
  <si>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</si>
  <si>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</si>
  <si>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</si>
  <si>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</si>
  <si>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</si>
  <si>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</si>
  <si>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</si>
  <si>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</si>
  <si>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</si>
  <si>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</si>
  <si>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</si>
  <si>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</si>
  <si>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</si>
  <si>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</si>
  <si>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</si>
  <si>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</si>
  <si>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</si>
  <si>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</si>
  <si>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</si>
  <si>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</si>
  <si>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</si>
  <si>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</si>
  <si>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</si>
  <si>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</si>
  <si>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</si>
  <si>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</si>
  <si>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</si>
  <si>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</si>
  <si>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</si>
  <si>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</si>
  <si>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</si>
  <si>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</si>
  <si>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</si>
  <si>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</si>
  <si>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</si>
  <si>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</si>
  <si>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</si>
  <si>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</si>
  <si>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</si>
  <si>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</si>
  <si>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</si>
  <si>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</si>
  <si>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</si>
  <si>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</si>
  <si>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</si>
  <si>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</si>
  <si>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</si>
  <si>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</si>
  <si>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</si>
  <si>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</si>
  <si>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</si>
  <si>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</si>
  <si>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</si>
  <si>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</si>
  <si>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</si>
  <si>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</si>
  <si>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</si>
  <si>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</si>
  <si>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</si>
  <si>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</si>
  <si>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</si>
  <si>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</si>
  <si>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</si>
  <si>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</si>
  <si>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</si>
  <si>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</si>
  <si>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</si>
  <si>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</si>
  <si>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</si>
  <si>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</si>
  <si>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</si>
  <si>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</si>
  <si>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</si>
  <si>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</si>
  <si>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</si>
  <si>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</si>
  <si>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</si>
  <si>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</si>
  <si>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</si>
  <si>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</si>
  <si>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</si>
  <si>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</si>
  <si>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</si>
  <si>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</si>
  <si>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</si>
  <si>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</si>
  <si>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</si>
  <si>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</si>
  <si>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</si>
  <si>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</si>
  <si>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</si>
  <si>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</si>
  <si>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</si>
  <si>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</si>
  <si>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</si>
  <si>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</si>
  <si>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</si>
  <si>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</si>
  <si>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</si>
  <si>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</si>
  <si>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</si>
  <si>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</si>
  <si>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</si>
  <si>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</si>
  <si>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</si>
  <si>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</si>
  <si>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</si>
  <si>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</si>
  <si>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</si>
  <si>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</si>
  <si>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</si>
  <si>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</si>
  <si>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</si>
  <si>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</si>
  <si>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</si>
  <si>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</si>
  <si>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</si>
  <si>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</si>
  <si>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</si>
  <si>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</si>
  <si>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</si>
  <si>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</si>
  <si>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</si>
  <si>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</si>
  <si>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</si>
  <si>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</si>
  <si>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</si>
  <si>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</si>
  <si>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</si>
  <si>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</si>
  <si>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</si>
  <si>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</si>
  <si>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</si>
  <si>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</si>
  <si>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</si>
  <si>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</si>
  <si>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</si>
  <si>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</si>
  <si>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</si>
  <si>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</si>
  <si>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</si>
  <si>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</si>
  <si>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</si>
  <si>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</si>
  <si>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</si>
  <si>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</si>
  <si>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</si>
  <si>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</si>
  <si>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</si>
  <si>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</si>
  <si>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</si>
  <si>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</si>
  <si>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</si>
  <si>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</si>
  <si>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</si>
  <si>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</si>
  <si>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</si>
  <si>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</si>
  <si>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</si>
  <si>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</si>
  <si>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</si>
  <si>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</si>
  <si>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</si>
  <si>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</si>
  <si>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</si>
  <si>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</si>
  <si>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</si>
  <si>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</si>
  <si>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</si>
  <si>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</si>
  <si>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</si>
  <si>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</si>
  <si>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</si>
  <si>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</si>
  <si>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</si>
  <si>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</si>
  <si>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</si>
  <si>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</si>
  <si>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</si>
  <si>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</si>
  <si>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</si>
  <si>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</si>
  <si>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</si>
  <si>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</si>
  <si>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</si>
  <si>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</si>
  <si>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</si>
  <si>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</si>
  <si>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</si>
  <si>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</si>
  <si>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</si>
  <si>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</si>
  <si>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</si>
  <si>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</si>
  <si>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</si>
  <si>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</si>
  <si>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</si>
  <si>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</si>
  <si>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</si>
  <si>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</si>
  <si>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</si>
  <si>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</si>
  <si>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</si>
  <si>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</si>
  <si>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</si>
  <si>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</si>
  <si>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</si>
  <si>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</si>
  <si>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</si>
  <si>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</si>
  <si>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</si>
  <si>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</si>
  <si>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</si>
  <si>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</si>
  <si>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</si>
  <si>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</si>
  <si>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</si>
  <si>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</si>
  <si>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</si>
  <si>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</si>
  <si>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</si>
  <si>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</si>
  <si>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</si>
  <si>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</si>
  <si>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</si>
  <si>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</si>
  <si>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</si>
  <si>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</si>
  <si>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</si>
  <si>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</si>
  <si>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</si>
  <si>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</si>
  <si>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</si>
  <si>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</si>
  <si>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</si>
  <si>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</si>
  <si>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</si>
  <si>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</si>
  <si>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</si>
  <si>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</si>
  <si>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</si>
  <si>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</si>
  <si>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</si>
  <si>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</si>
  <si>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</si>
  <si>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</si>
  <si>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</si>
  <si>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</si>
  <si>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</si>
  <si>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</si>
  <si>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</si>
  <si>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</si>
  <si>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</si>
  <si>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</si>
  <si>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</si>
  <si>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</si>
  <si>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</si>
  <si>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</si>
  <si>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</si>
  <si>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</si>
  <si>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</si>
  <si>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</si>
  <si>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</si>
  <si>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</si>
  <si>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</si>
  <si>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</si>
  <si>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</si>
  <si>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</si>
  <si>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</si>
  <si>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</si>
  <si>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</si>
  <si>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</si>
  <si>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</si>
  <si>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</si>
  <si>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</si>
  <si>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</si>
  <si>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</si>
  <si>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</si>
  <si>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</si>
  <si>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</si>
  <si>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</si>
  <si>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</si>
  <si>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</si>
  <si>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</si>
  <si>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</si>
  <si>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</si>
  <si>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</si>
  <si>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</si>
  <si>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</si>
  <si>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</si>
  <si>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</si>
  <si>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</si>
  <si>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</si>
  <si>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</si>
  <si>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</si>
  <si>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</si>
  <si>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</si>
  <si>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</si>
  <si>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</si>
  <si>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</si>
  <si>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</si>
  <si>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</si>
  <si>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</si>
  <si>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</si>
  <si>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</si>
  <si>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</si>
  <si>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</si>
  <si>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</si>
  <si>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</si>
  <si>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</si>
  <si>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</si>
  <si>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</si>
  <si>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</si>
  <si>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</si>
  <si>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</si>
  <si>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</si>
  <si>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</si>
  <si>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</si>
  <si>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</si>
  <si>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</si>
  <si>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</si>
  <si>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</si>
  <si>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</si>
  <si>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</si>
  <si>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</si>
  <si>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</si>
  <si>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</si>
  <si>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</si>
  <si>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</si>
  <si>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</si>
  <si>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</si>
  <si>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</si>
  <si>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</si>
  <si>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</si>
  <si>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</si>
  <si>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</si>
  <si>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</si>
  <si>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</si>
  <si>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</si>
  <si>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</si>
  <si>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</si>
  <si>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</si>
  <si>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</si>
  <si>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</si>
  <si>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</si>
  <si>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</si>
  <si>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</si>
  <si>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</si>
  <si>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</si>
  <si>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</si>
  <si>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</si>
  <si>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</si>
  <si>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</si>
  <si>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</si>
  <si>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</si>
  <si>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</si>
  <si>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</si>
  <si>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</si>
  <si>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</si>
  <si>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</si>
  <si>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</si>
  <si>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</si>
  <si>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</si>
  <si>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</si>
  <si>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</si>
  <si>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</si>
  <si>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</si>
  <si>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</si>
  <si>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</si>
  <si>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</si>
  <si>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</si>
  <si>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</si>
  <si>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</si>
  <si>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</si>
  <si>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</si>
  <si>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</si>
  <si>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</si>
  <si>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</si>
  <si>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</si>
  <si>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</si>
  <si>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</si>
  <si>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</si>
  <si>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</si>
  <si>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</si>
  <si>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</si>
  <si>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</si>
  <si>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</si>
  <si>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</si>
  <si>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</si>
  <si>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</si>
  <si>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</si>
  <si>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</si>
  <si>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</si>
  <si>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</si>
  <si>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</si>
  <si>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</si>
  <si>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</si>
  <si>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</si>
  <si>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</si>
  <si>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</si>
  <si>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</si>
  <si>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</si>
  <si>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</si>
  <si>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</si>
  <si>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</si>
  <si>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</si>
  <si>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</si>
  <si>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</si>
  <si>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</si>
  <si>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</si>
  <si>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</si>
  <si>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</si>
  <si>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</si>
  <si>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</si>
  <si>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</si>
  <si>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</si>
  <si>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</si>
  <si>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</si>
  <si>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</si>
  <si>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</si>
  <si>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</si>
  <si>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</si>
  <si>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</si>
  <si>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</si>
  <si>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</si>
  <si>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</si>
  <si>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</si>
  <si>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</si>
  <si>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</si>
  <si>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</si>
  <si>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</si>
  <si>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</si>
  <si>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</si>
  <si>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</si>
  <si>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</si>
  <si>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</si>
  <si>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</si>
  <si>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</si>
  <si>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</si>
  <si>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</si>
  <si>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</si>
  <si>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</si>
  <si>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</si>
  <si>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</si>
  <si>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</si>
  <si>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</si>
  <si>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</si>
  <si>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</si>
  <si>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</si>
  <si>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</si>
  <si>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</si>
  <si>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</si>
  <si>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</si>
  <si>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</si>
  <si>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</si>
  <si>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</si>
  <si>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</si>
  <si>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</si>
  <si>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</si>
  <si>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</si>
  <si>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</si>
  <si>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</si>
  <si>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</si>
  <si>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</si>
  <si>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</si>
  <si>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</si>
  <si>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</si>
  <si>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</si>
  <si>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</si>
  <si>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</si>
  <si>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</si>
  <si>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</si>
  <si>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</si>
  <si>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</si>
  <si>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</si>
  <si>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</si>
  <si>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</si>
  <si>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</si>
  <si>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</si>
  <si>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</si>
  <si>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</si>
  <si>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</si>
  <si>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</si>
  <si>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</si>
  <si>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</si>
  <si>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</si>
  <si>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</si>
  <si>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</si>
  <si>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</si>
  <si>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</si>
  <si>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</si>
  <si>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</si>
  <si>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</si>
  <si>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</si>
  <si>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</si>
  <si>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</si>
  <si>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</si>
  <si>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</si>
  <si>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</si>
  <si>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</si>
  <si>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</si>
  <si>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</si>
  <si>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</si>
  <si>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</si>
  <si>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</si>
  <si>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</si>
  <si>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</si>
  <si>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</si>
  <si>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</si>
  <si>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</si>
  <si>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</si>
  <si>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</si>
  <si>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</si>
  <si>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</si>
  <si>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</si>
  <si>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</si>
  <si>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</si>
  <si>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</si>
  <si>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</si>
  <si>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</si>
  <si>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</si>
  <si>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</si>
  <si>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</si>
  <si>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</si>
  <si>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</si>
  <si>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</si>
  <si>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</si>
  <si>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</si>
  <si>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</si>
  <si>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</si>
  <si>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</si>
  <si>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</si>
  <si>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</si>
  <si>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</si>
  <si>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</si>
  <si>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</si>
  <si>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</si>
  <si>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</si>
  <si>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</si>
  <si>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</si>
  <si>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</si>
  <si>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</si>
  <si>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</si>
  <si>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</si>
  <si>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</si>
  <si>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</si>
  <si>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</si>
  <si>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</si>
  <si>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</si>
  <si>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</si>
  <si>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</si>
  <si>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</si>
  <si>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</si>
  <si>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</si>
  <si>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</si>
  <si>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</si>
  <si>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</si>
  <si>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</si>
  <si>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</si>
  <si>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</si>
  <si>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</si>
  <si>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</si>
  <si>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</si>
  <si>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</si>
  <si>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</si>
  <si>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</si>
  <si>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</si>
  <si>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</si>
  <si>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</si>
  <si>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</si>
  <si>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</si>
  <si>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</si>
  <si>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</si>
  <si>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</si>
  <si>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</si>
  <si>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</si>
  <si>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</si>
  <si>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</si>
  <si>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</si>
  <si>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</si>
  <si>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</si>
  <si>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</si>
  <si>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</si>
  <si>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</si>
  <si>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</si>
  <si>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</si>
  <si>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</si>
  <si>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</si>
  <si>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</si>
  <si>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</si>
  <si>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</si>
  <si>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</si>
  <si>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</si>
  <si>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</si>
  <si>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</si>
  <si>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</si>
  <si>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</si>
  <si>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</si>
  <si>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</si>
  <si>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</si>
  <si>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</si>
  <si>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</si>
  <si>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</si>
  <si>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</si>
  <si>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</si>
  <si>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</si>
  <si>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</si>
  <si>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</si>
  <si>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</si>
  <si>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</si>
  <si>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</si>
  <si>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</si>
  <si>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</si>
  <si>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</si>
  <si>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</si>
  <si>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</si>
  <si>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</si>
  <si>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</si>
  <si>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</si>
  <si>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</si>
  <si>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</si>
  <si>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</si>
  <si>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</si>
  <si>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</si>
  <si>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</si>
  <si>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</si>
  <si>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</si>
  <si>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</si>
  <si>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</si>
  <si>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</si>
  <si>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</si>
  <si>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</si>
  <si>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</si>
  <si>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</si>
  <si>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</si>
  <si>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</si>
  <si>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</si>
  <si>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</si>
  <si>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</si>
  <si>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</si>
  <si>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</si>
  <si>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</si>
  <si>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</si>
  <si>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</si>
  <si>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</si>
  <si>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</si>
  <si>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</si>
  <si>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</si>
  <si>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</si>
  <si>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</si>
  <si>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</si>
  <si>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</si>
  <si>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</si>
  <si>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</si>
  <si>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</si>
  <si>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</si>
  <si>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</si>
  <si>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</si>
  <si>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</si>
  <si>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</si>
  <si>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</si>
  <si>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</si>
  <si>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</si>
  <si>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</si>
  <si>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</si>
  <si>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</si>
  <si>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</si>
  <si>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</si>
  <si>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</si>
  <si>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</si>
  <si>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</si>
  <si>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</si>
  <si>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</si>
  <si>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</si>
  <si>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</si>
  <si>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</si>
  <si>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</si>
  <si>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</si>
  <si>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</si>
  <si>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</si>
  <si>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</si>
  <si>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</si>
  <si>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</si>
  <si>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</si>
  <si>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</si>
  <si>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</si>
  <si>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</si>
  <si>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</si>
  <si>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</si>
  <si>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</si>
  <si>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</si>
  <si>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</si>
  <si>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</si>
  <si>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</si>
  <si>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</si>
  <si>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</si>
  <si>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</si>
  <si>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</si>
  <si>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</si>
  <si>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</si>
  <si>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</si>
  <si>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</si>
  <si>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</si>
  <si>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</si>
  <si>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</si>
  <si>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</si>
  <si>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</si>
  <si>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</si>
  <si>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</si>
  <si>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</si>
  <si>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</si>
  <si>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</si>
  <si>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</si>
  <si>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</si>
  <si>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</si>
  <si>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</si>
  <si>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</si>
  <si>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</si>
  <si>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</si>
  <si>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</si>
  <si>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</si>
  <si>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</si>
  <si>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</si>
  <si>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</si>
  <si>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</si>
  <si>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</si>
  <si>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</si>
  <si>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</si>
  <si>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</si>
  <si>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</si>
  <si>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</si>
  <si>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</si>
  <si>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</si>
  <si>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</si>
  <si>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</si>
  <si>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</si>
  <si>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</si>
  <si>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</si>
  <si>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</si>
  <si>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</si>
  <si>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</si>
  <si>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</si>
  <si>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</si>
  <si>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</si>
  <si>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</si>
  <si>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</si>
  <si>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</si>
  <si>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</si>
  <si>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</si>
  <si>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</si>
  <si>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</si>
  <si>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</si>
  <si>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</si>
  <si>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</si>
  <si>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</si>
  <si>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</si>
  <si>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</si>
  <si>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</si>
  <si>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</si>
  <si>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</si>
  <si>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</si>
  <si>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</si>
  <si>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</si>
  <si>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</si>
  <si>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</si>
  <si>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</si>
  <si>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</si>
  <si>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</si>
  <si>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</si>
  <si>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</si>
  <si>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</si>
  <si>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</si>
  <si>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</si>
  <si>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</si>
  <si>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</si>
  <si>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</si>
  <si>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</si>
  <si>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</si>
  <si>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</si>
  <si>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</si>
  <si>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</si>
  <si>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</si>
  <si>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</si>
  <si>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</si>
  <si>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</si>
  <si>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</si>
  <si>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</si>
  <si>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</si>
  <si>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</si>
  <si>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</si>
  <si>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</si>
  <si>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</si>
  <si>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</si>
  <si>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</si>
  <si>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</si>
  <si>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</si>
  <si>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</si>
  <si>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</si>
  <si>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</si>
  <si>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</si>
  <si>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</si>
  <si>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</si>
  <si>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</si>
  <si>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</si>
  <si>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</si>
  <si>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</si>
  <si>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</si>
  <si>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</si>
  <si>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</si>
  <si>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</si>
  <si>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</si>
  <si>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</si>
  <si>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</si>
  <si>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</si>
  <si>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</si>
  <si>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</si>
  <si>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</si>
  <si>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</si>
  <si>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</si>
  <si>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</si>
  <si>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</si>
  <si>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</si>
  <si>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</si>
  <si>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</si>
  <si>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</si>
  <si>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</si>
  <si>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</si>
  <si>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</si>
  <si>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</si>
  <si>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</si>
  <si>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</si>
  <si>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</si>
  <si>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</si>
  <si>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</si>
  <si>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</si>
  <si>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</si>
  <si>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</si>
  <si>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</si>
  <si>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</si>
  <si>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</si>
  <si>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</si>
  <si>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</si>
  <si>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</si>
  <si>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</si>
  <si>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</si>
  <si>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</si>
  <si>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</si>
  <si>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</si>
  <si>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</si>
  <si>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</si>
  <si>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</si>
  <si>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</si>
  <si>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</si>
  <si>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</si>
  <si>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</si>
  <si>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</si>
  <si>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</si>
  <si>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</si>
  <si>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</si>
  <si>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</si>
  <si>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</si>
  <si>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</si>
  <si>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</si>
  <si>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</si>
  <si>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</si>
  <si>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</si>
  <si>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</si>
  <si>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</si>
  <si>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</si>
  <si>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</si>
  <si>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</si>
  <si>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</si>
  <si>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</si>
  <si>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</si>
  <si>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</si>
  <si>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</si>
  <si>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</si>
  <si>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</si>
  <si>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</si>
  <si>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</si>
  <si>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</si>
  <si>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</si>
  <si>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</si>
  <si>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</si>
  <si>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</si>
  <si>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</si>
  <si>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</si>
  <si>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</si>
  <si>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</si>
  <si>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</si>
  <si>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</si>
  <si>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</si>
  <si>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</si>
  <si>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</si>
  <si>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</si>
  <si>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</si>
  <si>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</si>
  <si>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</si>
  <si>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</si>
  <si>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</si>
  <si>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</si>
  <si>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</si>
  <si>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</si>
  <si>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</si>
  <si>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</si>
  <si>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</si>
  <si>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</si>
  <si>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</si>
  <si>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</si>
  <si>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</si>
  <si>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</si>
  <si>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</si>
  <si>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</si>
  <si>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</si>
  <si>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</si>
  <si>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</si>
  <si>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</si>
  <si>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</si>
  <si>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</si>
  <si>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</si>
  <si>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</si>
  <si>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</si>
  <si>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</si>
  <si>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</si>
  <si>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</si>
  <si>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</si>
  <si>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</si>
  <si>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</si>
  <si>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</si>
  <si>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</si>
  <si>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</si>
  <si>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</si>
  <si>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</si>
  <si>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</si>
  <si>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</si>
  <si>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</si>
  <si>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</si>
  <si>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</si>
  <si>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</si>
  <si>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</si>
  <si>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</si>
  <si>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</si>
  <si>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</si>
  <si>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</si>
  <si>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</si>
  <si>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</si>
  <si>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</si>
  <si>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</si>
  <si>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</si>
  <si>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</si>
  <si>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</si>
  <si>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</si>
  <si>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</si>
  <si>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</si>
  <si>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</si>
  <si>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</si>
  <si>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</si>
  <si>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</si>
  <si>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</si>
  <si>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</si>
  <si>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</si>
  <si>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</si>
  <si>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</si>
  <si>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</si>
  <si>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</si>
  <si>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</si>
  <si>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</si>
  <si>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</si>
  <si>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</si>
  <si>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</si>
  <si>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</si>
  <si>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</si>
  <si>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</si>
  <si>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</si>
  <si>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</si>
  <si>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</si>
  <si>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</si>
  <si>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</si>
  <si>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</si>
  <si>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</si>
  <si>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</si>
  <si>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</si>
  <si>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</si>
  <si>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</si>
  <si>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</si>
  <si>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</si>
  <si>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</si>
  <si>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</si>
  <si>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</si>
  <si>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</si>
  <si>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</si>
  <si>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</si>
  <si>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</si>
  <si>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</si>
  <si>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</si>
  <si>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</si>
  <si>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</si>
  <si>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</si>
  <si>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</si>
  <si>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</si>
  <si>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</si>
  <si>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</si>
  <si>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</si>
  <si>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</si>
  <si>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</si>
  <si>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</si>
  <si>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</si>
  <si>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</si>
  <si>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</si>
  <si>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</si>
  <si>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</si>
  <si>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</si>
  <si>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</si>
  <si>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</si>
  <si>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</si>
  <si>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</si>
  <si>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</si>
  <si>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</si>
  <si>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</si>
  <si>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</si>
  <si>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</si>
  <si>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</si>
  <si>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</si>
  <si>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</si>
  <si>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</si>
  <si>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</si>
  <si>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</si>
  <si>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</si>
  <si>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</si>
  <si>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</si>
  <si>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</si>
  <si>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</si>
  <si>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</si>
  <si>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</si>
  <si>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</si>
  <si>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</si>
  <si>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</si>
  <si>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</si>
  <si>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</si>
  <si>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</si>
  <si>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</si>
  <si>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</si>
  <si>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</si>
  <si>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</si>
  <si>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</si>
  <si>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</si>
  <si>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</si>
  <si>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</si>
  <si>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</si>
  <si>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</si>
  <si>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</si>
  <si>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</si>
  <si>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</si>
  <si>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</si>
  <si>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</si>
  <si>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</si>
  <si>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</si>
  <si>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</si>
  <si>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</si>
  <si>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</si>
  <si>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</si>
  <si>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</si>
  <si>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</si>
  <si>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</si>
  <si>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</si>
  <si>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</si>
  <si>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</si>
  <si>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</si>
  <si>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</si>
  <si>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</si>
  <si>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</si>
  <si>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</si>
  <si>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</si>
  <si>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</si>
  <si>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</si>
  <si>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</si>
  <si>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</si>
  <si>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</si>
  <si>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</si>
  <si>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</si>
  <si>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</si>
  <si>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</si>
  <si>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</si>
  <si>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</si>
  <si>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</si>
  <si>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</si>
  <si>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</si>
  <si>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</si>
  <si>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</si>
  <si>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</si>
  <si>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</si>
  <si>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</si>
  <si>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</si>
  <si>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</si>
  <si>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</si>
  <si>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</si>
  <si>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</si>
  <si>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</si>
  <si>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</si>
  <si>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</si>
  <si>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</si>
  <si>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</si>
  <si>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</si>
  <si>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</si>
  <si>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</si>
  <si>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</si>
  <si>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</si>
  <si>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</si>
  <si>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</si>
  <si>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</si>
  <si>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</si>
  <si>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</si>
  <si>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</si>
  <si>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</si>
  <si>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</si>
  <si>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</si>
  <si>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</si>
  <si>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</si>
  <si>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</si>
  <si>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</si>
  <si>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</si>
  <si>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</si>
  <si>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</si>
  <si>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</si>
  <si>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</si>
  <si>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</si>
  <si>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</si>
  <si>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</si>
  <si>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</si>
  <si>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</si>
  <si>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</si>
  <si>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</si>
  <si>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</si>
  <si>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</si>
  <si>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</si>
  <si>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</si>
  <si>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</si>
  <si>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</si>
  <si>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</si>
  <si>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</si>
  <si>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</si>
  <si>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</si>
  <si>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</si>
  <si>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</si>
  <si>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</si>
  <si>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</si>
  <si>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</si>
  <si>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</si>
  <si>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</si>
  <si>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</si>
  <si>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</si>
  <si>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</si>
  <si>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</si>
  <si>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</si>
  <si>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</si>
  <si>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</si>
  <si>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</si>
  <si>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</si>
  <si>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</si>
  <si>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</si>
  <si>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</si>
  <si>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</si>
  <si>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</si>
  <si>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</si>
  <si>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</si>
  <si>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</si>
  <si>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</si>
  <si>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</si>
  <si>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</si>
  <si>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</si>
  <si>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</si>
  <si>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</si>
  <si>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</si>
  <si>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</si>
  <si>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</si>
  <si>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</si>
  <si>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</si>
  <si>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</si>
  <si>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</si>
  <si>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</si>
  <si>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</si>
  <si>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</si>
  <si>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</si>
  <si>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</si>
  <si>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</si>
  <si>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</si>
  <si>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</si>
  <si>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</si>
  <si>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</si>
  <si>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</si>
  <si>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</si>
  <si>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</si>
  <si>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</si>
  <si>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</si>
  <si>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</si>
  <si>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</si>
  <si>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</si>
  <si>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</si>
  <si>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</si>
  <si>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</si>
  <si>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</si>
  <si>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</si>
  <si>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</si>
  <si>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</si>
  <si>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</si>
  <si>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</si>
  <si>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</si>
  <si>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</si>
  <si>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</si>
  <si>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</si>
  <si>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</si>
  <si>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</si>
  <si>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</si>
  <si>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</si>
  <si>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</si>
  <si>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</si>
  <si>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</si>
  <si>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</si>
  <si>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</si>
  <si>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</si>
  <si>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</si>
  <si>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</si>
  <si>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</si>
  <si>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</si>
  <si>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</si>
  <si>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</si>
  <si>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</si>
  <si>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</si>
  <si>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</si>
  <si>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</si>
  <si>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</si>
  <si>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</si>
  <si>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</si>
  <si>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</si>
  <si>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</si>
  <si>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</si>
  <si>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</si>
  <si>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</si>
  <si>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</si>
  <si>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</si>
  <si>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</si>
  <si>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</si>
  <si>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</si>
  <si>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</si>
  <si>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</si>
  <si>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</si>
  <si>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</si>
  <si>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</si>
  <si>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</si>
  <si>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</si>
  <si>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</si>
  <si>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</si>
  <si>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</si>
  <si>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</si>
  <si>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</si>
  <si>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</si>
  <si>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</si>
  <si>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</si>
  <si>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</si>
  <si>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</si>
  <si>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</si>
  <si>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</si>
  <si>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</si>
  <si>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</si>
  <si>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</si>
  <si>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</si>
  <si>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</si>
  <si>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</si>
  <si>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</si>
  <si>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</si>
  <si>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</si>
  <si>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</si>
  <si>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</si>
  <si>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</si>
  <si>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</si>
  <si>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</si>
  <si>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</si>
  <si>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</si>
  <si>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</si>
  <si>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</si>
  <si>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</si>
  <si>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</si>
  <si>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</si>
  <si>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</si>
  <si>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</si>
  <si>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</si>
  <si>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</si>
  <si>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</si>
  <si>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</si>
  <si>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</si>
  <si>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</si>
  <si>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</si>
  <si>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</si>
  <si>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</si>
  <si>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</si>
  <si>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</si>
  <si>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</si>
  <si>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</si>
  <si>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</si>
  <si>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</si>
  <si>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</si>
  <si>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</si>
  <si>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</si>
  <si>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</si>
  <si>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</si>
  <si>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</si>
  <si>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</si>
  <si>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</si>
  <si>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</si>
  <si>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</si>
  <si>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</si>
  <si>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</si>
  <si>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</si>
  <si>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</si>
  <si>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</si>
  <si>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</si>
  <si>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</si>
  <si>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</si>
  <si>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</si>
  <si>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</si>
  <si>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</si>
  <si>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</si>
  <si>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</si>
  <si>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</si>
  <si>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</si>
  <si>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</si>
  <si>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</si>
  <si>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</si>
  <si>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</si>
  <si>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</si>
  <si>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</si>
  <si>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</si>
  <si>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</si>
  <si>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</si>
  <si>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</si>
  <si>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</si>
  <si>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</si>
  <si>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</si>
  <si>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</si>
  <si>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</si>
  <si>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</si>
  <si>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</si>
  <si>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</si>
  <si>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</si>
  <si>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</si>
  <si>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</si>
  <si>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</si>
  <si>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</si>
  <si>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</si>
  <si>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</si>
  <si>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</si>
  <si>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</si>
  <si>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</si>
  <si>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</si>
  <si>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</si>
  <si>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</si>
  <si>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</si>
  <si>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</si>
  <si>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</si>
  <si>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</si>
  <si>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</si>
  <si>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</si>
  <si>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</si>
  <si>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</si>
  <si>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</si>
  <si>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</si>
  <si>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</si>
  <si>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</si>
  <si>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</si>
  <si>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</si>
  <si>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</si>
  <si>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</si>
  <si>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</si>
  <si>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</si>
  <si>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</si>
  <si>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</si>
  <si>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</si>
  <si>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</si>
  <si>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</si>
  <si>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</si>
  <si>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</si>
  <si>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</si>
  <si>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</si>
  <si>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</si>
  <si>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</si>
  <si>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</si>
  <si>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</si>
  <si>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</si>
  <si>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</si>
  <si>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</si>
  <si>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</si>
  <si>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</si>
  <si>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</si>
  <si>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</si>
  <si>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</si>
  <si>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</si>
  <si>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</si>
  <si>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</si>
  <si>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</si>
  <si>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</si>
  <si>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</si>
  <si>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</si>
  <si>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</si>
  <si>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</si>
  <si>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</si>
  <si>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</si>
  <si>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</si>
  <si>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</si>
  <si>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</si>
  <si>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</si>
  <si>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</si>
  <si>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</si>
  <si>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</si>
  <si>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</si>
  <si>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</si>
  <si>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</si>
  <si>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</si>
  <si>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</si>
  <si>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</si>
  <si>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</si>
  <si>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</si>
  <si>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</si>
  <si>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</si>
  <si>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</si>
  <si>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</si>
  <si>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</si>
  <si>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</si>
  <si>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</si>
  <si>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</si>
  <si>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</si>
  <si>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</si>
  <si>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</si>
  <si>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</si>
  <si>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</si>
  <si>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</si>
  <si>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</si>
  <si>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</si>
  <si>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</si>
  <si>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</si>
  <si>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</si>
  <si>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</si>
  <si>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</si>
  <si>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</si>
  <si>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</si>
  <si>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</si>
  <si>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</si>
  <si>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</si>
  <si>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</si>
  <si>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</si>
  <si>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</si>
  <si>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</si>
  <si>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</si>
  <si>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</si>
  <si>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</si>
  <si>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</si>
  <si>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</si>
  <si>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</si>
  <si>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</si>
  <si>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</si>
  <si>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</si>
  <si>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</si>
  <si>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</si>
  <si>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</si>
  <si>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</si>
  <si>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</si>
  <si>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</si>
  <si>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</si>
  <si>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</si>
  <si>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</si>
  <si>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</si>
  <si>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</si>
  <si>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</si>
  <si>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</si>
  <si>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</si>
  <si>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</si>
  <si>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</si>
  <si>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</si>
  <si>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</si>
  <si>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</si>
  <si>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</si>
  <si>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</si>
  <si>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</si>
  <si>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</si>
  <si>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</si>
  <si>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</si>
  <si>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</si>
  <si>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</si>
  <si>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</si>
  <si>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</si>
  <si>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</si>
  <si>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</si>
  <si>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</si>
  <si>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</si>
  <si>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</si>
  <si>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</si>
  <si>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</si>
  <si>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</si>
  <si>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</si>
  <si>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</si>
  <si>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</si>
  <si>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</si>
  <si>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</si>
  <si>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</si>
  <si>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</si>
  <si>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</si>
  <si>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</si>
  <si>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</si>
  <si>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</si>
  <si>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</si>
  <si>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</si>
  <si>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</si>
  <si>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</si>
  <si>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</si>
  <si>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</si>
  <si>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</si>
  <si>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</si>
  <si>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</si>
  <si>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</si>
  <si>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</si>
  <si>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</si>
  <si>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</si>
  <si>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</si>
  <si>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</si>
  <si>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</si>
  <si>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</si>
  <si>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</si>
  <si>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</si>
  <si>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</si>
  <si>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</si>
  <si>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</si>
  <si>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</si>
  <si>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</si>
  <si>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</si>
  <si>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</si>
  <si>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</si>
  <si>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</si>
  <si>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</si>
  <si>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</si>
  <si>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</si>
  <si>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</si>
  <si>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</si>
  <si>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</si>
  <si>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</si>
  <si>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</si>
  <si>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</si>
  <si>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</si>
  <si>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</si>
  <si>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</si>
  <si>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</si>
  <si>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</si>
  <si>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</si>
  <si>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</si>
  <si>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</si>
  <si>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</si>
  <si>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</si>
  <si>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</si>
  <si>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</si>
  <si>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</si>
  <si>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</si>
  <si>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</si>
  <si>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</si>
  <si>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</si>
  <si>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</si>
  <si>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</si>
  <si>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</si>
  <si>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</si>
  <si>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</si>
  <si>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</si>
  <si>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</si>
  <si>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</si>
  <si>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</si>
  <si>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</si>
  <si>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</si>
  <si>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</si>
  <si>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</si>
  <si>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</si>
  <si>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</si>
  <si>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</si>
  <si>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</si>
  <si>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</si>
  <si>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</si>
  <si>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</si>
  <si>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</si>
  <si>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</si>
  <si>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</si>
  <si>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</si>
  <si>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</si>
  <si>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</si>
  <si>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</si>
  <si>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</si>
  <si>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</si>
  <si>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</si>
  <si>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</si>
  <si>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</si>
  <si>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</si>
  <si>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</si>
  <si>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</si>
  <si>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</si>
  <si>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</si>
  <si>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</si>
  <si>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</si>
  <si>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</si>
  <si>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</si>
  <si>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</si>
  <si>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</si>
  <si>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</si>
  <si>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</si>
  <si>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</si>
  <si>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</si>
  <si>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</si>
  <si>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</si>
  <si>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</si>
  <si>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</si>
  <si>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</si>
  <si>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</si>
  <si>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</si>
  <si>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</si>
  <si>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</si>
  <si>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</si>
  <si>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</si>
  <si>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</si>
  <si>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</si>
  <si>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</si>
  <si>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</si>
  <si>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</si>
  <si>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</si>
  <si>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</si>
  <si>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</si>
  <si>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</si>
  <si>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</si>
  <si>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</si>
  <si>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</si>
  <si>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</si>
  <si>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</si>
  <si>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</si>
  <si>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</si>
  <si>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</si>
  <si>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</si>
  <si>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</si>
  <si>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</si>
  <si>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</si>
  <si>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</si>
  <si>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</si>
  <si>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</si>
  <si>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</si>
  <si>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</si>
  <si>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</si>
  <si>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</si>
  <si>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</si>
  <si>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</si>
  <si>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</si>
  <si>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</si>
  <si>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</si>
  <si>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</si>
  <si>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</si>
  <si>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</si>
  <si>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</si>
  <si>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</si>
  <si>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</si>
  <si>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</si>
  <si>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</si>
  <si>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</si>
  <si>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</si>
  <si>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</si>
  <si>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</si>
  <si>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</si>
  <si>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</si>
  <si>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</si>
  <si>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</si>
  <si>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</si>
  <si>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</si>
  <si>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</si>
  <si>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</si>
  <si>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</si>
  <si>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</si>
  <si>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</si>
  <si>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</si>
  <si>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</si>
  <si>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</si>
  <si>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</si>
  <si>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</si>
  <si>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</si>
  <si>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</si>
  <si>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</si>
  <si>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</si>
  <si>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</si>
  <si>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</si>
  <si>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</si>
  <si>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</si>
  <si>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</si>
  <si>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</si>
  <si>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</si>
  <si>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</si>
  <si>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</si>
  <si>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</si>
  <si>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</si>
  <si>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</si>
  <si>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</si>
  <si>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</si>
  <si>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</si>
  <si>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</si>
  <si>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</si>
  <si>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</si>
  <si>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</si>
  <si>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</si>
  <si>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</si>
  <si>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</si>
  <si>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</si>
  <si>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</si>
  <si>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</si>
  <si>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</si>
  <si>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</si>
  <si>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</si>
  <si>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</si>
  <si>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</si>
  <si>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</si>
  <si>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</si>
  <si>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</si>
  <si>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</si>
  <si>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</si>
  <si>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</si>
  <si>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</si>
  <si>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</si>
  <si>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</si>
  <si>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</si>
  <si>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</si>
  <si>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</si>
  <si>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</si>
  <si>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</si>
  <si>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</si>
  <si>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</si>
  <si>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</si>
  <si>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</si>
  <si>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</si>
  <si>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</si>
  <si>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</si>
  <si>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</si>
  <si>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</si>
  <si>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</si>
  <si>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</si>
  <si>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</si>
  <si>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</si>
  <si>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</si>
  <si>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</si>
  <si>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</si>
  <si>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</si>
  <si>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</si>
  <si>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</si>
  <si>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</si>
  <si>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</si>
  <si>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</si>
  <si>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</si>
  <si>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</si>
  <si>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</si>
  <si>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</si>
  <si>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</si>
  <si>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</si>
  <si>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</si>
  <si>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</si>
  <si>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</si>
  <si>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</si>
  <si>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</si>
  <si>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</si>
  <si>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</si>
  <si>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</si>
  <si>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</si>
  <si>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</si>
  <si>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</si>
  <si>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</si>
  <si>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</si>
  <si>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</si>
  <si>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</si>
  <si>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</si>
  <si>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</si>
  <si>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</si>
  <si>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</si>
  <si>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</si>
  <si>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</si>
  <si>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Qorvo US, Inc.</t>
  </si>
  <si>
    <t>Ashlee Hernandez</t>
  </si>
  <si>
    <t>ashlee.hernandez@qorvo.com</t>
  </si>
  <si>
    <t>(336) 678-7357</t>
  </si>
  <si>
    <t>Carla Susmilch</t>
  </si>
  <si>
    <t>Director, ESG</t>
  </si>
  <si>
    <t>carla.susmilch@qorvo.com</t>
  </si>
  <si>
    <t>(503) 615-9713</t>
  </si>
  <si>
    <t>04-May-2026</t>
  </si>
  <si>
    <t>Smelters believed to source from conflict-affected &amp; high-risk areas are coformant to the RMAP.</t>
  </si>
  <si>
    <t>Due diligence process is ongoing</t>
  </si>
  <si>
    <t>https://www.qorvo.com/about-us/sustainability</t>
  </si>
  <si>
    <t>Includes Covered Countries and CAHRA</t>
  </si>
  <si>
    <t>Excludes Covered Countries and CAHRA</t>
  </si>
  <si>
    <t>Recycled/Scrap Only</t>
  </si>
  <si>
    <t>Includes Covered Countries</t>
  </si>
  <si>
    <t>Includes CAHRA</t>
  </si>
  <si>
    <t>This declaration covers all Qorvo products (excluding EVBs and Spatium)</t>
  </si>
  <si>
    <t>08-063-5997</t>
  </si>
  <si>
    <t>DUNS</t>
  </si>
  <si>
    <t>7628 Thorndike Road, Greensboro, North Carolina 27409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</si>
</sst>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2"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451"/>
      <c r="B2" s="1" t="s">
        <v>1</v>
      </c>
      <c r="C2" s="2"/>
      <c r="D2" s="145"/>
      <c r="E2" s="2"/>
      <c r="F2" s="2"/>
      <c r="G2" s="24"/>
    </row>
    <row r="3" spans="1:7">
      <c r="A3" s="451"/>
      <c r="B3" s="2" t="s">
        <v>2</v>
      </c>
      <c r="C3" s="1"/>
      <c r="D3" s="146"/>
      <c r="E3" s="2"/>
      <c r="F3" s="1"/>
      <c r="G3" s="24"/>
    </row>
    <row r="4" spans="1:7" ht="15">
      <c r="A4" s="451"/>
      <c r="B4" s="182" t="s">
        <v>3</v>
      </c>
      <c r="C4" s="183"/>
      <c r="D4" s="184"/>
      <c r="E4" s="2"/>
      <c r="F4" s="183"/>
      <c r="G4" s="24"/>
    </row>
    <row r="5" spans="1:7">
      <c r="A5" s="451"/>
      <c r="B5" s="188" t="s">
        <v>4</v>
      </c>
      <c r="C5" s="185"/>
      <c r="D5" s="186"/>
      <c r="E5" s="2"/>
      <c r="F5" s="185"/>
      <c r="G5" s="24"/>
    </row>
    <row r="6" spans="1:7">
      <c r="A6" s="451"/>
      <c r="B6" s="2"/>
      <c r="C6" s="2"/>
      <c r="D6" s="145"/>
      <c r="E6" s="2"/>
      <c r="F6" s="2"/>
      <c r="G6" s="24"/>
    </row>
    <row r="7" spans="1:7">
      <c r="A7" s="451"/>
      <c r="B7" s="2"/>
      <c r="C7" s="2"/>
      <c r="D7" s="145"/>
      <c r="E7" s="2"/>
      <c r="F7" s="2"/>
      <c r="G7" s="24"/>
    </row>
    <row r="8" spans="1:7">
      <c r="A8" s="451"/>
      <c r="B8" s="2"/>
      <c r="C8" s="2"/>
      <c r="D8" s="145"/>
      <c r="E8" s="2"/>
      <c r="F8" s="2"/>
      <c r="G8" s="24"/>
    </row>
    <row r="9" spans="1:7" ht="20.25" customHeight="1">
      <c r="A9" s="451"/>
      <c r="B9" s="453" t="s">
        <v>5</v>
      </c>
      <c r="C9" s="453"/>
      <c r="D9" s="453"/>
      <c r="E9" s="453"/>
      <c r="F9" s="453"/>
      <c r="G9" s="24"/>
    </row>
    <row r="10" spans="1:7" ht="27" customHeight="1">
      <c r="A10" s="451"/>
      <c r="B10" s="454" t="s">
        <v>6</v>
      </c>
      <c r="C10" s="454"/>
      <c r="D10" s="454"/>
      <c r="E10" s="454"/>
      <c r="F10" s="454"/>
      <c r="G10" s="24"/>
    </row>
    <row r="11" spans="1:7" ht="82.5" customHeight="1">
      <c r="A11" s="451"/>
      <c r="B11" s="455"/>
      <c r="C11" s="455"/>
      <c r="D11" s="455"/>
      <c r="E11" s="455"/>
      <c r="F11" s="455"/>
      <c r="G11" s="24"/>
    </row>
    <row r="12" spans="1:7" ht="22.5">
      <c r="A12" s="451"/>
      <c r="B12" s="172" t="s">
        <v>7</v>
      </c>
      <c r="C12" s="173" t="s">
        <v>8</v>
      </c>
      <c r="D12" s="174" t="s">
        <v>9</v>
      </c>
      <c r="E12" s="173" t="s">
        <v>10</v>
      </c>
      <c r="F12" s="173" t="s">
        <v>11</v>
      </c>
      <c r="G12" s="24"/>
    </row>
    <row r="13" spans="1:7" ht="67.5">
      <c r="A13" s="451"/>
      <c r="B13" s="285">
        <v>1</v>
      </c>
      <c r="C13" s="223" t="s">
        <v>12</v>
      </c>
      <c r="D13" s="224">
        <v>44489</v>
      </c>
      <c r="E13" s="223" t="s">
        <v>11847</v>
      </c>
      <c r="F13" s="225" t="s">
        <v>11856</v>
      </c>
      <c r="G13" s="24"/>
    </row>
    <row r="14" spans="1:7" ht="67.5">
      <c r="A14" s="451"/>
      <c r="B14" s="222">
        <v>1.01</v>
      </c>
      <c r="C14" s="223" t="s">
        <v>12</v>
      </c>
      <c r="D14" s="224">
        <v>44523</v>
      </c>
      <c r="E14" s="223" t="s">
        <v>11848</v>
      </c>
      <c r="F14" s="225" t="s">
        <v>11856</v>
      </c>
      <c r="G14" s="24"/>
    </row>
    <row r="15" spans="1:7" ht="67.5">
      <c r="A15" s="451"/>
      <c r="B15" s="222">
        <v>1.02</v>
      </c>
      <c r="C15" s="223" t="s">
        <v>12</v>
      </c>
      <c r="D15" s="224">
        <v>44553</v>
      </c>
      <c r="E15" s="223" t="s">
        <v>11849</v>
      </c>
      <c r="F15" s="225" t="s">
        <v>11856</v>
      </c>
      <c r="G15" s="24"/>
    </row>
    <row r="16" spans="1:7" ht="90">
      <c r="A16" s="451"/>
      <c r="B16" s="222">
        <v>1.1000000000000001</v>
      </c>
      <c r="C16" s="223" t="s">
        <v>12</v>
      </c>
      <c r="D16" s="224">
        <v>44848</v>
      </c>
      <c r="E16" s="223" t="s">
        <v>11850</v>
      </c>
      <c r="F16" s="225" t="s">
        <v>11857</v>
      </c>
      <c r="G16" s="24"/>
    </row>
    <row r="17" spans="1:7" ht="56.25">
      <c r="A17" s="451"/>
      <c r="B17" s="222">
        <v>1.1100000000000001</v>
      </c>
      <c r="C17" s="223" t="s">
        <v>12</v>
      </c>
      <c r="D17" s="224">
        <v>44869</v>
      </c>
      <c r="E17" s="223" t="s">
        <v>11851</v>
      </c>
      <c r="F17" s="225" t="s">
        <v>11857</v>
      </c>
      <c r="G17" s="24"/>
    </row>
    <row r="18" spans="1:7" ht="56.25">
      <c r="A18" s="451"/>
      <c r="B18" s="222">
        <v>1.2</v>
      </c>
      <c r="C18" s="223" t="s">
        <v>12</v>
      </c>
      <c r="D18" s="224">
        <v>45058</v>
      </c>
      <c r="E18" s="223" t="s">
        <v>11900</v>
      </c>
      <c r="F18" s="225" t="s">
        <v>11858</v>
      </c>
      <c r="G18" s="24"/>
    </row>
    <row r="19" spans="1:7" ht="56.25">
      <c r="A19" s="451"/>
      <c r="B19" s="222">
        <v>1.3</v>
      </c>
      <c r="C19" s="223" t="s">
        <v>12</v>
      </c>
      <c r="D19" s="224">
        <v>45408</v>
      </c>
      <c r="E19" s="286" t="s">
        <v>19408</v>
      </c>
      <c r="F19" s="225" t="s">
        <v>11901</v>
      </c>
      <c r="G19" s="24"/>
    </row>
    <row r="20" spans="1:7" ht="56.25">
      <c r="A20" s="451"/>
      <c r="B20" s="291" t="s">
        <v>18067</v>
      </c>
      <c r="C20" s="223" t="s">
        <v>12</v>
      </c>
      <c r="D20" s="224">
        <v>45772</v>
      </c>
      <c r="E20" s="286" t="s">
        <v>18601</v>
      </c>
      <c r="F20" s="225" t="s">
        <v>18718</v>
      </c>
      <c r="G20" s="24"/>
    </row>
    <row r="21" spans="1:7" ht="78.75">
      <c r="A21" s="451"/>
      <c r="B21" s="291" t="s">
        <v>19500</v>
      </c>
      <c r="C21" s="223" t="s">
        <v>12</v>
      </c>
      <c r="D21" s="384">
        <v>45947</v>
      </c>
      <c r="E21" s="385" t="s">
        <v>19503</v>
      </c>
      <c r="F21" s="225" t="s">
        <v>19499</v>
      </c>
      <c r="G21" s="24"/>
    </row>
    <row r="22" spans="1:7" ht="78.75">
      <c r="A22" s="451"/>
      <c r="B22" s="291">
        <v>2.11</v>
      </c>
      <c r="C22" s="223" t="s">
        <v>12</v>
      </c>
      <c r="D22" s="384">
        <v>46129</v>
      </c>
      <c r="E22" s="385" t="s">
        <v>20351</v>
      </c>
      <c r="F22" s="225" t="s">
        <v>19546</v>
      </c>
      <c r="G22" s="24"/>
    </row>
    <row r="23" spans="1:7" ht="13.5" thickBot="1">
      <c r="A23" s="452"/>
      <c r="B23" s="456" t="str">
        <f ca="1">OFFSET(L!$C$1,MATCH("General"&amp;"Cpy",L!$A:$A,0)-1,SL,,)</f>
        <v>© 2026 Responsible Minerals Initiative. All rights reserved.</v>
      </c>
      <c r="C23" s="456"/>
      <c r="D23" s="456"/>
      <c r="E23" s="456"/>
      <c r="F23" s="456"/>
      <c r="G23" s="25"/>
    </row>
    <row r="24" spans="1:7" ht="13.5" thickTop="1"/>
  </sheetData>
  <sheetProtection password="C246" sheet="1" objects="1" scenarios="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sheetProtection password="C246" sheet="1" objects="1" scenarios="1"/>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D6C0619A-9C43-453C-9DE7-BF8F7B083101}"/>
    </customSheetView>
    <customSheetView guid="{C59130F4-2E03-5E48-94CE-6E4A0484DB9E}" showAutoFilter="1">
      <selection activeCell="E4" sqref="E4"/>
      <pageMargins left="0" right="0" top="0" bottom="0" header="0" footer="0"/>
      <pageSetup paperSize="9" orientation="portrait"/>
      <headerFooter alignWithMargins="0"/>
      <autoFilter ref="B1:N1" xr:uid="{3913BE46-B3B0-4541-9F35-7ACC86FA55AB}"/>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sheetProtection password="C246" sheet="1" objects="1" scenarios="1"/>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sheetProtection password="C246" sheet="1" objects="1" scenarios="1"/>
  <customSheetViews>
    <customSheetView guid="{4BDF1A28-30D5-449D-B20E-D6C97EF9FAE1}" showAutoFilter="1">
      <selection activeCell="C1" sqref="C1:D65536"/>
      <pageMargins left="0" right="0" top="0" bottom="0" header="0" footer="0"/>
      <pageSetup orientation="portrait"/>
      <autoFilter ref="B1:C1" xr:uid="{CA58CE6C-F0A6-46CE-BF13-F68468DD938E}"/>
    </customSheetView>
    <customSheetView guid="{C59130F4-2E03-5E48-94CE-6E4A0484DB9E}" showAutoFilter="1">
      <selection activeCell="C1" sqref="C1:D65536"/>
      <pageMargins left="0" right="0" top="0" bottom="0" header="0" footer="0"/>
      <pageSetup orientation="portrait"/>
      <headerFooter alignWithMargins="0"/>
      <autoFilter ref="B1:C1" xr:uid="{A75F7037-7012-405C-9AA0-221FC03F35E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password="C246" sheet="1" objects="1" scenarios="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57"/>
      <c r="B1" s="458"/>
      <c r="C1" s="458"/>
      <c r="D1" s="459"/>
    </row>
    <row r="2" spans="1:8" ht="15">
      <c r="A2" s="175"/>
      <c r="B2" s="176" t="str">
        <f ca="1">OFFSET(L!$C$1,MATCH("Definitions"&amp;ADDRESS(ROW(),COLUMN(),4),L!$A:$A,0)-1,SL,,)</f>
        <v>ITEM</v>
      </c>
      <c r="C2" s="176" t="str">
        <f ca="1">OFFSET(L!$C$1,MATCH("Definitions"&amp;ADDRESS(ROW(),COLUMN(),4),L!$A:$A,0)-1,SL,,)</f>
        <v>DEFINITION</v>
      </c>
      <c r="D2" s="461"/>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1"/>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1"/>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1"/>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1"/>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1"/>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1"/>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1"/>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1"/>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1"/>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1"/>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1"/>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1"/>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1"/>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1"/>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1"/>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1"/>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1"/>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1"/>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1"/>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1"/>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1"/>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1"/>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1"/>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1"/>
      <c r="E27" s="178"/>
    </row>
    <row r="28" spans="1:5" ht="15">
      <c r="A28" s="175"/>
      <c r="B28" s="463" t="str">
        <f ca="1">OFFSET(L!$C$1,MATCH("Definitions"&amp;ADDRESS(ROW(),COLUMN(),4),L!$A:$A,0)-1,SL,,)</f>
        <v>* Please consult the EMRT Completion Guide for additional details on primary and secondary sources for this mineral.</v>
      </c>
      <c r="C28" s="463"/>
      <c r="D28" s="461"/>
      <c r="E28" s="178"/>
    </row>
    <row r="29" spans="1:5" ht="15">
      <c r="A29" s="175"/>
      <c r="B29" s="460" t="str">
        <f ca="1">OFFSET(L!$C$1,MATCH("General"&amp;"Cpy",L!$A:$A,0)-1,SL,,)</f>
        <v>© 2026 Responsible Minerals Initiative. All rights reserved.</v>
      </c>
      <c r="C29" s="460"/>
      <c r="D29" s="461"/>
      <c r="E29" s="178"/>
    </row>
    <row r="30" spans="1:5" ht="13.5" thickBot="1">
      <c r="A30" s="179"/>
      <c r="B30" s="180"/>
      <c r="C30" s="180"/>
      <c r="D30" s="462"/>
    </row>
    <row r="31" spans="1:5" ht="13.5" thickTop="1"/>
  </sheetData>
  <sheetProtection password="C246" sheet="1" objects="1" scenarios="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B2" sqref="B2"/>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391"/>
      <c r="B1" s="392"/>
      <c r="C1" s="392"/>
      <c r="D1" s="392"/>
      <c r="E1" s="392"/>
      <c r="F1" s="392"/>
      <c r="G1" s="392"/>
      <c r="H1" s="392"/>
      <c r="I1" s="392"/>
      <c r="J1" s="392"/>
      <c r="K1" s="393"/>
      <c r="L1" s="101"/>
      <c r="P1" s="2"/>
      <c r="Q1" s="2"/>
      <c r="R1" s="2"/>
      <c r="S1" s="2"/>
      <c r="T1" s="2"/>
      <c r="U1" s="2"/>
      <c r="V1" s="2"/>
      <c r="W1" s="2"/>
      <c r="X1" s="2"/>
      <c r="Y1" s="2"/>
      <c r="Z1" s="2"/>
      <c r="AA1" s="2"/>
      <c r="AB1" s="2"/>
      <c r="AC1" s="2"/>
      <c r="AD1" s="2"/>
      <c r="AE1" s="2"/>
      <c r="AF1" s="2"/>
      <c r="AG1" s="2"/>
      <c r="AH1" s="2"/>
    </row>
    <row r="2" spans="1:34" ht="81.75" customHeight="1">
      <c r="A2" s="27"/>
      <c r="B2" s="281"/>
      <c r="C2" s="28"/>
      <c r="D2" s="394" t="str">
        <f ca="1">OFFSET(L!$C$1,MATCH("Declaration"&amp;ADDRESS(ROW(),COLUMN(),4),L!$A:$A,0)-1,SL,,)</f>
        <v>Extended Minerals Reporting Template (EMRT)</v>
      </c>
      <c r="E2" s="395"/>
      <c r="F2" s="395"/>
      <c r="G2" s="395"/>
      <c r="H2" s="395"/>
      <c r="I2" s="395"/>
      <c r="J2" s="396"/>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8"/>
      <c r="F3" s="429"/>
      <c r="G3" s="429"/>
      <c r="H3" s="429"/>
      <c r="I3" s="429"/>
      <c r="J3" s="383" t="s">
        <v>19553</v>
      </c>
      <c r="K3" s="29"/>
      <c r="L3" s="101"/>
      <c r="P3" s="38">
        <f>MATCH($D$3,LN,0)</f>
        <v>1</v>
      </c>
    </row>
    <row r="4" spans="1:34" ht="15.75">
      <c r="A4" s="27"/>
      <c r="B4" s="403" t="str">
        <f ca="1">OFFSET(L!$C$1,MATCH("Declaration"&amp;ADDRESS(ROW(),COLUMN(),4),L!$A:$A,0)-1,SL,,)</f>
        <v>The purpose of this document is to collect sourcing information on below minerals.</v>
      </c>
      <c r="C4" s="403"/>
      <c r="D4" s="403"/>
      <c r="E4" s="403"/>
      <c r="F4" s="403"/>
      <c r="G4" s="403"/>
      <c r="H4" s="403"/>
      <c r="I4" s="407" t="str">
        <f ca="1">OFFSET(L!$C$1,MATCH("Declaration"&amp;ADDRESS(ROW(),COLUMN(),4),L!$A:$A,0)-1,SL,,)</f>
        <v>Link to Terms &amp; Conditions</v>
      </c>
      <c r="J4" s="407"/>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29"/>
      <c r="L6" s="103" t="s">
        <v>18</v>
      </c>
      <c r="P6" s="2"/>
      <c r="Q6" s="2"/>
      <c r="R6" s="2"/>
      <c r="S6" s="2"/>
      <c r="T6" s="2"/>
      <c r="U6" s="2"/>
      <c r="V6" s="2"/>
      <c r="W6" s="2"/>
      <c r="X6" s="2"/>
      <c r="Y6" s="2"/>
      <c r="Z6" s="2"/>
      <c r="AA6" s="2"/>
      <c r="AB6" s="2"/>
      <c r="AC6" s="2"/>
      <c r="AD6" s="2"/>
      <c r="AE6" s="2"/>
      <c r="AF6" s="2"/>
      <c r="AG6" s="2"/>
      <c r="AH6" s="2"/>
    </row>
    <row r="7" spans="1:34" ht="15.75">
      <c r="A7" s="27"/>
      <c r="B7" s="408" t="str">
        <f ca="1">OFFSET(L!$C$1,MATCH("Declaration"&amp;ADDRESS(ROW(),COLUMN(),4),L!$A:$A,0)-1,SL,,)</f>
        <v>Company Information</v>
      </c>
      <c r="C7" s="408"/>
      <c r="D7" s="408"/>
      <c r="E7" s="408"/>
      <c r="F7" s="408"/>
      <c r="G7" s="408"/>
      <c r="H7" s="408"/>
      <c r="I7" s="408"/>
      <c r="J7" s="408"/>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397" t="s">
        <v>20352</v>
      </c>
      <c r="E8" s="398"/>
      <c r="F8" s="398"/>
      <c r="G8" s="398"/>
      <c r="H8" s="398"/>
      <c r="I8" s="398"/>
      <c r="J8" s="399"/>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31" t="s">
        <v>19</v>
      </c>
      <c r="E9" s="432"/>
      <c r="F9" s="432"/>
      <c r="G9" s="433"/>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09" t="str">
        <f ca="1">OFFSET(L!$C$1,MATCH("Declaration"&amp;ADDRESS(ROW(),COLUMN(),4)&amp;LEFT($D$9,1),L!$A:$A,0)-1,SL,,)</f>
        <v>Description of Scope:</v>
      </c>
      <c r="C10" s="111"/>
      <c r="D10" s="404" t="s">
        <v>20369</v>
      </c>
      <c r="E10" s="405"/>
      <c r="F10" s="405"/>
      <c r="G10" s="405"/>
      <c r="H10" s="405"/>
      <c r="I10" s="405"/>
      <c r="J10" s="406"/>
      <c r="K10" s="29"/>
      <c r="L10" s="103"/>
      <c r="Q10" s="2"/>
      <c r="R10" s="2"/>
      <c r="S10" s="2"/>
      <c r="T10" s="2"/>
      <c r="U10" s="2"/>
      <c r="V10" s="2"/>
      <c r="W10" s="2"/>
      <c r="X10" s="2"/>
      <c r="Y10" s="2"/>
      <c r="Z10" s="2"/>
      <c r="AA10" s="2"/>
      <c r="AB10" s="2"/>
      <c r="AC10" s="2"/>
      <c r="AD10" s="2"/>
      <c r="AE10" s="2"/>
      <c r="AF10" s="2"/>
      <c r="AG10" s="2"/>
      <c r="AH10" s="2"/>
    </row>
    <row r="11" spans="1:34" ht="15.75">
      <c r="A11" s="31"/>
      <c r="B11" s="410"/>
      <c r="C11" s="111"/>
      <c r="D11" s="411" t="str">
        <f ca="1">IF(D9=Q9,OFFSET(L!$C$1,MATCH("Declaration"&amp;ADDRESS(ROW(),COLUMN(),4),L!$A:$A,0)-1,SL,,),"")</f>
        <v/>
      </c>
      <c r="E11" s="412"/>
      <c r="F11" s="412"/>
      <c r="G11" s="412"/>
      <c r="H11" s="412"/>
      <c r="I11" s="412"/>
      <c r="J11" s="413"/>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14" t="s">
        <v>18108</v>
      </c>
      <c r="F12" s="415"/>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14" t="s">
        <v>41</v>
      </c>
      <c r="F13" s="415"/>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16"/>
      <c r="C14" s="111"/>
      <c r="D14" s="296"/>
      <c r="E14" s="418"/>
      <c r="F14" s="419"/>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17"/>
      <c r="C15" s="111"/>
      <c r="D15" s="296"/>
      <c r="E15" s="418"/>
      <c r="F15" s="419"/>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00" t="s">
        <v>20370</v>
      </c>
      <c r="E16" s="401"/>
      <c r="F16" s="401"/>
      <c r="G16" s="401"/>
      <c r="H16" s="401"/>
      <c r="I16" s="401"/>
      <c r="J16" s="402"/>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00" t="s">
        <v>20371</v>
      </c>
      <c r="E17" s="401"/>
      <c r="F17" s="401"/>
      <c r="G17" s="401"/>
      <c r="H17" s="401"/>
      <c r="I17" s="401"/>
      <c r="J17" s="402"/>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00" t="s">
        <v>20372</v>
      </c>
      <c r="E18" s="401"/>
      <c r="F18" s="401"/>
      <c r="G18" s="401"/>
      <c r="H18" s="401"/>
      <c r="I18" s="401"/>
      <c r="J18" s="402"/>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00" t="s">
        <v>20353</v>
      </c>
      <c r="E19" s="401"/>
      <c r="F19" s="401"/>
      <c r="G19" s="401"/>
      <c r="H19" s="401"/>
      <c r="I19" s="401"/>
      <c r="J19" s="402"/>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20" t="s">
        <v>20354</v>
      </c>
      <c r="E20" s="421"/>
      <c r="F20" s="421"/>
      <c r="G20" s="421"/>
      <c r="H20" s="421"/>
      <c r="I20" s="421"/>
      <c r="J20" s="42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00" t="s">
        <v>20355</v>
      </c>
      <c r="E21" s="401"/>
      <c r="F21" s="401"/>
      <c r="G21" s="401"/>
      <c r="H21" s="401"/>
      <c r="I21" s="401"/>
      <c r="J21" s="402"/>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00" t="s">
        <v>20356</v>
      </c>
      <c r="E22" s="401"/>
      <c r="F22" s="401"/>
      <c r="G22" s="401"/>
      <c r="H22" s="401"/>
      <c r="I22" s="401"/>
      <c r="J22" s="402"/>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00" t="s">
        <v>20357</v>
      </c>
      <c r="E23" s="401"/>
      <c r="F23" s="401"/>
      <c r="G23" s="401"/>
      <c r="H23" s="401"/>
      <c r="I23" s="401"/>
      <c r="J23" s="402"/>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20" t="s">
        <v>20358</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00" t="s">
        <v>20359</v>
      </c>
      <c r="E25" s="401"/>
      <c r="F25" s="401"/>
      <c r="G25" s="401"/>
      <c r="H25" s="401"/>
      <c r="I25" s="401"/>
      <c r="J25" s="402"/>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26" t="s">
        <v>20360</v>
      </c>
      <c r="E26" s="42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5"/>
      <c r="E27" s="435"/>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6" t="str">
        <f ca="1">OFFSET(L!$C$1,MATCH("Declaration"&amp;ADDRESS(ROW(),COLUMN(),4),L!$A:$A,0)-1,SL,,)</f>
        <v>Answer the following questions 1 - 7 based on the declaration scope indicated above</v>
      </c>
      <c r="C28" s="436"/>
      <c r="D28" s="436"/>
      <c r="E28" s="436"/>
      <c r="F28" s="436"/>
      <c r="G28" s="436"/>
      <c r="H28" s="436"/>
      <c r="I28" s="436"/>
      <c r="J28" s="436"/>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34" t="str">
        <f ca="1">OFFSET(L!$C$1,MATCH("Declaration"&amp;ADDRESS(ROW(),COLUMN(),4),L!$A:$A,0)-1,SL,,)</f>
        <v>Answer</v>
      </c>
      <c r="E29" s="434"/>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23" t="s">
        <v>25</v>
      </c>
      <c r="E30" s="424"/>
      <c r="F30" s="8"/>
      <c r="G30" s="388"/>
      <c r="H30" s="389"/>
      <c r="I30" s="389"/>
      <c r="J30" s="390"/>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23" t="s">
        <v>25</v>
      </c>
      <c r="E31" s="424"/>
      <c r="F31" s="8"/>
      <c r="G31" s="388"/>
      <c r="H31" s="389"/>
      <c r="I31" s="389"/>
      <c r="J31" s="390"/>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23" t="s">
        <v>22</v>
      </c>
      <c r="E32" s="424"/>
      <c r="F32" s="8"/>
      <c r="G32" s="388"/>
      <c r="H32" s="389"/>
      <c r="I32" s="389"/>
      <c r="J32" s="390"/>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23" t="s">
        <v>25</v>
      </c>
      <c r="E33" s="424"/>
      <c r="F33" s="8"/>
      <c r="G33" s="388"/>
      <c r="H33" s="389"/>
      <c r="I33" s="389"/>
      <c r="J33" s="390"/>
      <c r="K33" s="29"/>
      <c r="L33" s="104"/>
      <c r="M33">
        <f t="shared" si="33"/>
        <v>0</v>
      </c>
      <c r="O33" s="38" t="str">
        <f t="shared" si="34"/>
        <v>(*)</v>
      </c>
      <c r="P33" s="38" t="str">
        <f t="shared" si="35"/>
        <v>(*)</v>
      </c>
      <c r="Q33" s="38" t="str">
        <f t="shared" si="36"/>
        <v>(*)</v>
      </c>
      <c r="R33" s="2"/>
      <c r="S33" s="2"/>
      <c r="T33" s="2"/>
      <c r="U33" s="2"/>
      <c r="V33" s="2"/>
      <c r="W33" s="2"/>
      <c r="X33" s="2"/>
      <c r="Y33" s="2"/>
      <c r="Z33" s="2"/>
      <c r="AA33" s="2"/>
      <c r="AB33" s="2"/>
      <c r="AC33" s="2"/>
      <c r="AD33" s="2"/>
      <c r="AE33" s="2"/>
      <c r="AF33" s="2"/>
      <c r="AG33" s="2"/>
    </row>
    <row r="34" spans="1:33" ht="22.5">
      <c r="A34" s="34"/>
      <c r="B34" s="297" t="str">
        <f t="shared" si="32"/>
        <v>Mica(*)</v>
      </c>
      <c r="C34" s="28"/>
      <c r="D34" s="423" t="s">
        <v>22</v>
      </c>
      <c r="E34" s="424"/>
      <c r="F34" s="8"/>
      <c r="G34" s="388"/>
      <c r="H34" s="389"/>
      <c r="I34" s="389"/>
      <c r="J34" s="390"/>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23" t="s">
        <v>25</v>
      </c>
      <c r="E35" s="424"/>
      <c r="F35" s="8"/>
      <c r="G35" s="388"/>
      <c r="H35" s="389"/>
      <c r="I35" s="389"/>
      <c r="J35" s="390"/>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23"/>
      <c r="E36" s="424"/>
      <c r="F36" s="8"/>
      <c r="G36" s="388"/>
      <c r="H36" s="389"/>
      <c r="I36" s="389"/>
      <c r="J36" s="390"/>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23"/>
      <c r="E37" s="424"/>
      <c r="F37" s="8"/>
      <c r="G37" s="388"/>
      <c r="H37" s="389"/>
      <c r="I37" s="389"/>
      <c r="J37" s="390"/>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23"/>
      <c r="E38" s="424"/>
      <c r="F38" s="8"/>
      <c r="G38" s="388"/>
      <c r="H38" s="389"/>
      <c r="I38" s="389"/>
      <c r="J38" s="390"/>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23"/>
      <c r="E39" s="424"/>
      <c r="F39" s="8"/>
      <c r="G39" s="388"/>
      <c r="H39" s="389"/>
      <c r="I39" s="389"/>
      <c r="J39" s="390"/>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5" t="str">
        <f ca="1">D29</f>
        <v>Answer</v>
      </c>
      <c r="E41" s="425"/>
      <c r="F41" s="14"/>
      <c r="G41" s="37" t="str">
        <f ca="1">G29</f>
        <v>Comments</v>
      </c>
      <c r="H41" s="37"/>
      <c r="I41" s="37"/>
      <c r="J41" s="72"/>
      <c r="K41" s="29"/>
      <c r="L41" s="98" t="s">
        <v>15</v>
      </c>
      <c r="P41" s="299">
        <f>COUNTIF(D$30:E$39,"No")+COUNTIF(D$30:E$39,"Unknown")+COUNTIF(D$30:E$39,"Not declaring")</f>
        <v>2</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23" t="s">
        <v>25</v>
      </c>
      <c r="E42" s="424"/>
      <c r="F42" s="8"/>
      <c r="G42" s="388"/>
      <c r="H42" s="389"/>
      <c r="I42" s="389"/>
      <c r="J42" s="390"/>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23" t="s">
        <v>25</v>
      </c>
      <c r="E43" s="424"/>
      <c r="F43" s="8"/>
      <c r="G43" s="388"/>
      <c r="H43" s="389"/>
      <c r="I43" s="389"/>
      <c r="J43" s="390"/>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23"/>
      <c r="E44" s="424"/>
      <c r="F44" s="8"/>
      <c r="G44" s="388"/>
      <c r="H44" s="389"/>
      <c r="I44" s="389"/>
      <c r="J44" s="390"/>
      <c r="K44" s="29"/>
      <c r="L44" s="104"/>
      <c r="M44">
        <f t="shared" si="38"/>
        <v>0</v>
      </c>
      <c r="P44" s="299" t="str">
        <f t="shared" si="47"/>
        <v/>
      </c>
      <c r="R44" s="2"/>
      <c r="S44" s="300" t="str">
        <f t="shared" si="48"/>
        <v/>
      </c>
      <c r="T44" s="301" t="str">
        <f t="shared" ref="T44" si="58">IF(S45="",S44,IF(S44="",S45,IF(S44&gt;S45,S45,S44)))</f>
        <v>Lithium</v>
      </c>
      <c r="U44" s="301" t="str">
        <f t="shared" ref="U44" si="59">IF(T44="",T44,IF(T43="",T43,IF(T43&gt;T44,T43,T44)))</f>
        <v>Lithium</v>
      </c>
      <c r="V44" s="301" t="str">
        <f t="shared" ref="V44" si="60">IF(U45="",U44,IF(U44="",U45,IF(U44&gt;U45,U45,U44)))</f>
        <v>Lithium</v>
      </c>
      <c r="W44" s="301" t="str">
        <f t="shared" ref="W44" si="61">IF(V44="",V44,IF(V43="",V43,IF(V43&gt;V44,V43,V44)))</f>
        <v>Lithium</v>
      </c>
      <c r="X44" s="301" t="str">
        <f t="shared" ref="X44" si="62">IF(W45="",W44,IF(W44="",W45,IF(W44&gt;W45,W45,W44)))</f>
        <v>Lithium</v>
      </c>
      <c r="Y44" s="301" t="str">
        <f t="shared" ref="Y44" si="63">IF(X44="",X44,IF(X43="",X43,IF(X43&gt;X44,X43,X44)))</f>
        <v>Lithium</v>
      </c>
      <c r="Z44" s="301" t="str">
        <f t="shared" ref="Z44" si="64">IF(Y45="",Y44,IF(Y44="",Y45,IF(Y44&gt;Y45,Y45,Y44)))</f>
        <v>Lithium</v>
      </c>
      <c r="AA44" s="301" t="str">
        <f t="shared" ref="AA44" si="65">IF(Z44="",Z44,IF(Z43="",Z43,IF(Z43&gt;Z44,Z43,Z44)))</f>
        <v>Lithium</v>
      </c>
      <c r="AB44" s="301" t="str">
        <f t="shared" ref="AB44" si="66">IF(AA45="",AA44,IF(AA44="",AA45,IF(AA44&gt;AA45,AA45,AA44)))</f>
        <v>Lithium</v>
      </c>
      <c r="AC44" s="301" t="str">
        <f t="shared" ref="AC44" si="67">IF(AB44="",AB44,IF(AB43="",AB43,IF(AB43&gt;AB44,AB43,AB44)))</f>
        <v>Lithium</v>
      </c>
      <c r="AD44" s="2"/>
      <c r="AE44" s="2"/>
      <c r="AF44" s="2"/>
      <c r="AG44" s="2"/>
    </row>
    <row r="45" spans="1:33" ht="22.5">
      <c r="A45" s="34"/>
      <c r="B45" s="298" t="str">
        <f t="shared" si="37"/>
        <v>Lithium(*)</v>
      </c>
      <c r="C45" s="28"/>
      <c r="D45" s="423" t="s">
        <v>25</v>
      </c>
      <c r="E45" s="424"/>
      <c r="F45" s="8"/>
      <c r="G45" s="388"/>
      <c r="H45" s="389"/>
      <c r="I45" s="389"/>
      <c r="J45" s="390"/>
      <c r="K45" s="29"/>
      <c r="L45" s="104"/>
      <c r="M45">
        <f t="shared" si="38"/>
        <v>0</v>
      </c>
      <c r="P45" s="299" t="str">
        <f t="shared" si="47"/>
        <v>(*)</v>
      </c>
      <c r="R45" s="2"/>
      <c r="S45" s="300" t="str">
        <f t="shared" si="48"/>
        <v>Lithium</v>
      </c>
      <c r="T45" s="301" t="str">
        <f t="shared" ref="T45" si="68">IF(S45="",S45,IF(S44="",S44,IF(S44&gt;S45,S44,S45)))</f>
        <v/>
      </c>
      <c r="U45" s="301" t="str">
        <f t="shared" ref="U45" si="69">IF(T46="",T45,IF(T45="",T46,IF(T45&gt;T46,T46,T45)))</f>
        <v>Nickel</v>
      </c>
      <c r="V45" s="301" t="str">
        <f t="shared" ref="V45" si="70">IF(U45="",U45,IF(U44="",U44,IF(U44&gt;U45,U44,U45)))</f>
        <v>Nickel</v>
      </c>
      <c r="W45" s="301" t="str">
        <f t="shared" ref="W45" si="71">IF(V46="",V45,IF(V45="",V46,IF(V45&gt;V46,V46,V45)))</f>
        <v>Nickel</v>
      </c>
      <c r="X45" s="301" t="str">
        <f t="shared" ref="X45" si="72">IF(W45="",W45,IF(W44="",W44,IF(W44&gt;W45,W44,W45)))</f>
        <v>Nickel</v>
      </c>
      <c r="Y45" s="301" t="str">
        <f t="shared" ref="Y45" si="73">IF(X46="",X45,IF(X45="",X46,IF(X45&gt;X46,X46,X45)))</f>
        <v>Nickel</v>
      </c>
      <c r="Z45" s="301" t="str">
        <f t="shared" ref="Z45" si="74">IF(Y45="",Y45,IF(Y44="",Y44,IF(Y44&gt;Y45,Y44,Y45)))</f>
        <v>Nickel</v>
      </c>
      <c r="AA45" s="301" t="str">
        <f t="shared" ref="AA45" si="75">IF(Z46="",Z45,IF(Z45="",Z46,IF(Z45&gt;Z46,Z46,Z45)))</f>
        <v>Nickel</v>
      </c>
      <c r="AB45" s="301" t="str">
        <f t="shared" ref="AB45" si="76">IF(AA45="",AA45,IF(AA44="",AA44,IF(AA44&gt;AA45,AA44,AA45)))</f>
        <v>Nickel</v>
      </c>
      <c r="AC45" s="301" t="str">
        <f t="shared" ref="AC45" si="77">IF(AB46="",AB45,IF(AB45="",AB46,IF(AB45&gt;AB46,AB46,AB45)))</f>
        <v>Nickel</v>
      </c>
      <c r="AD45" s="2"/>
      <c r="AE45" s="2"/>
      <c r="AF45" s="2"/>
      <c r="AG45" s="2"/>
    </row>
    <row r="46" spans="1:33" ht="22.5">
      <c r="A46" s="34"/>
      <c r="B46" s="298" t="str">
        <f t="shared" si="37"/>
        <v>Mica</v>
      </c>
      <c r="C46" s="28"/>
      <c r="D46" s="423"/>
      <c r="E46" s="424"/>
      <c r="F46" s="8"/>
      <c r="G46" s="388"/>
      <c r="H46" s="389"/>
      <c r="I46" s="389"/>
      <c r="J46" s="390"/>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23" t="s">
        <v>25</v>
      </c>
      <c r="E47" s="424"/>
      <c r="F47" s="8"/>
      <c r="G47" s="388"/>
      <c r="H47" s="389"/>
      <c r="I47" s="389"/>
      <c r="J47" s="390"/>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23"/>
      <c r="E48" s="424"/>
      <c r="F48" s="8"/>
      <c r="G48" s="388"/>
      <c r="H48" s="389"/>
      <c r="I48" s="389"/>
      <c r="J48" s="390"/>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23"/>
      <c r="E49" s="424"/>
      <c r="F49" s="8"/>
      <c r="G49" s="388"/>
      <c r="H49" s="389"/>
      <c r="I49" s="389"/>
      <c r="J49" s="390"/>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23"/>
      <c r="E50" s="424"/>
      <c r="F50" s="8"/>
      <c r="G50" s="388"/>
      <c r="H50" s="389"/>
      <c r="I50" s="389"/>
      <c r="J50" s="390"/>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23"/>
      <c r="E51" s="424"/>
      <c r="F51" s="8"/>
      <c r="G51" s="388"/>
      <c r="H51" s="389"/>
      <c r="I51" s="389"/>
      <c r="J51" s="390"/>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5" t="str">
        <f ca="1">D29</f>
        <v>Answer</v>
      </c>
      <c r="E53" s="425"/>
      <c r="F53" s="14"/>
      <c r="G53" s="37" t="str">
        <f ca="1">G29</f>
        <v>Comments</v>
      </c>
      <c r="H53" s="430"/>
      <c r="I53" s="430"/>
      <c r="J53" s="430"/>
      <c r="K53" s="29"/>
      <c r="L53" s="98" t="s">
        <v>18</v>
      </c>
      <c r="P53" s="38">
        <f>COUNTIF(D$30:E$39,"No")+COUNTIF(D$30:E$39,"Unknown")+COUNTIF(D$30:E$39,"Not declaring")+COUNTIF(D$42:E$51,"No")+COUNTIF(D$42:E$51,"Unknown")</f>
        <v>2</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23" t="s">
        <v>25</v>
      </c>
      <c r="E54" s="424"/>
      <c r="F54" s="40"/>
      <c r="G54" s="388" t="s">
        <v>20361</v>
      </c>
      <c r="H54" s="389"/>
      <c r="I54" s="389"/>
      <c r="J54" s="390"/>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23" t="s">
        <v>26</v>
      </c>
      <c r="E55" s="424"/>
      <c r="F55" s="40"/>
      <c r="G55" s="388" t="s">
        <v>20362</v>
      </c>
      <c r="H55" s="389"/>
      <c r="I55" s="389"/>
      <c r="J55" s="390"/>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23"/>
      <c r="E56" s="424"/>
      <c r="F56" s="40"/>
      <c r="G56" s="388"/>
      <c r="H56" s="389"/>
      <c r="I56" s="389"/>
      <c r="J56" s="390"/>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23" t="s">
        <v>26</v>
      </c>
      <c r="E57" s="424"/>
      <c r="F57" s="40"/>
      <c r="G57" s="388" t="s">
        <v>20362</v>
      </c>
      <c r="H57" s="389"/>
      <c r="I57" s="389"/>
      <c r="J57" s="390"/>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23"/>
      <c r="E58" s="424"/>
      <c r="F58" s="40"/>
      <c r="G58" s="388"/>
      <c r="H58" s="389"/>
      <c r="I58" s="389"/>
      <c r="J58" s="390"/>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23" t="s">
        <v>26</v>
      </c>
      <c r="E59" s="424"/>
      <c r="F59" s="40"/>
      <c r="G59" s="388" t="s">
        <v>20362</v>
      </c>
      <c r="H59" s="389"/>
      <c r="I59" s="389"/>
      <c r="J59" s="390"/>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23"/>
      <c r="E60" s="424"/>
      <c r="F60" s="40"/>
      <c r="G60" s="388"/>
      <c r="H60" s="389"/>
      <c r="I60" s="389"/>
      <c r="J60" s="390"/>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23"/>
      <c r="E61" s="424"/>
      <c r="F61" s="40"/>
      <c r="G61" s="388"/>
      <c r="H61" s="389"/>
      <c r="I61" s="389"/>
      <c r="J61" s="390"/>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23"/>
      <c r="E62" s="424"/>
      <c r="F62" s="40"/>
      <c r="G62" s="388"/>
      <c r="H62" s="389"/>
      <c r="I62" s="389"/>
      <c r="J62" s="390"/>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23"/>
      <c r="E63" s="424"/>
      <c r="F63" s="40"/>
      <c r="G63" s="388"/>
      <c r="H63" s="389"/>
      <c r="I63" s="389"/>
      <c r="J63" s="390"/>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5" t="str">
        <f ca="1">D29</f>
        <v>Answer</v>
      </c>
      <c r="E65" s="425"/>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23" t="s">
        <v>22</v>
      </c>
      <c r="E66" s="424"/>
      <c r="F66" s="40"/>
      <c r="G66" s="388"/>
      <c r="H66" s="389"/>
      <c r="I66" s="389"/>
      <c r="J66" s="390"/>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23" t="s">
        <v>22</v>
      </c>
      <c r="E67" s="424"/>
      <c r="F67" s="40"/>
      <c r="G67" s="388"/>
      <c r="H67" s="389"/>
      <c r="I67" s="389"/>
      <c r="J67" s="390"/>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23"/>
      <c r="E68" s="424"/>
      <c r="F68" s="40"/>
      <c r="G68" s="388"/>
      <c r="H68" s="389"/>
      <c r="I68" s="389"/>
      <c r="J68" s="390"/>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23" t="s">
        <v>22</v>
      </c>
      <c r="E69" s="424"/>
      <c r="F69" s="40"/>
      <c r="G69" s="388"/>
      <c r="H69" s="389"/>
      <c r="I69" s="389"/>
      <c r="J69" s="390"/>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23"/>
      <c r="E70" s="424"/>
      <c r="F70" s="40"/>
      <c r="G70" s="388"/>
      <c r="H70" s="389"/>
      <c r="I70" s="389"/>
      <c r="J70" s="390"/>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23" t="s">
        <v>22</v>
      </c>
      <c r="E71" s="424"/>
      <c r="F71" s="40"/>
      <c r="G71" s="388"/>
      <c r="H71" s="389"/>
      <c r="I71" s="389"/>
      <c r="J71" s="390"/>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23"/>
      <c r="E72" s="424"/>
      <c r="F72" s="40"/>
      <c r="G72" s="388"/>
      <c r="H72" s="389"/>
      <c r="I72" s="389"/>
      <c r="J72" s="390"/>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23"/>
      <c r="E73" s="424"/>
      <c r="F73" s="40"/>
      <c r="G73" s="388"/>
      <c r="H73" s="389"/>
      <c r="I73" s="389"/>
      <c r="J73" s="390"/>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23"/>
      <c r="E74" s="424"/>
      <c r="F74" s="40"/>
      <c r="G74" s="388"/>
      <c r="H74" s="389"/>
      <c r="I74" s="389"/>
      <c r="J74" s="390"/>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23"/>
      <c r="E75" s="424"/>
      <c r="F75" s="40"/>
      <c r="G75" s="388"/>
      <c r="H75" s="389"/>
      <c r="I75" s="389"/>
      <c r="J75" s="390"/>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5" t="str">
        <f ca="1">D29</f>
        <v>Answer</v>
      </c>
      <c r="E77" s="425"/>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23" t="s">
        <v>27</v>
      </c>
      <c r="E78" s="424"/>
      <c r="F78" s="40"/>
      <c r="G78" s="388" t="s">
        <v>20362</v>
      </c>
      <c r="H78" s="389"/>
      <c r="I78" s="389"/>
      <c r="J78" s="390"/>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23" t="s">
        <v>28</v>
      </c>
      <c r="E79" s="424"/>
      <c r="F79" s="40"/>
      <c r="G79" s="388" t="s">
        <v>20362</v>
      </c>
      <c r="H79" s="389"/>
      <c r="I79" s="389"/>
      <c r="J79" s="390"/>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23"/>
      <c r="E80" s="424"/>
      <c r="F80" s="40"/>
      <c r="G80" s="388"/>
      <c r="H80" s="389"/>
      <c r="I80" s="389"/>
      <c r="J80" s="390"/>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23" t="s">
        <v>28</v>
      </c>
      <c r="E81" s="424"/>
      <c r="F81" s="40"/>
      <c r="G81" s="388" t="s">
        <v>20362</v>
      </c>
      <c r="H81" s="389"/>
      <c r="I81" s="389"/>
      <c r="J81" s="390"/>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23"/>
      <c r="E82" s="424"/>
      <c r="F82" s="40"/>
      <c r="G82" s="388"/>
      <c r="H82" s="389"/>
      <c r="I82" s="389"/>
      <c r="J82" s="390"/>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23" t="s">
        <v>28</v>
      </c>
      <c r="E83" s="424"/>
      <c r="F83" s="40"/>
      <c r="G83" s="388" t="s">
        <v>20362</v>
      </c>
      <c r="H83" s="389"/>
      <c r="I83" s="389"/>
      <c r="J83" s="390"/>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23"/>
      <c r="E84" s="424"/>
      <c r="F84" s="40"/>
      <c r="G84" s="388"/>
      <c r="H84" s="389"/>
      <c r="I84" s="389"/>
      <c r="J84" s="390"/>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23"/>
      <c r="E85" s="424"/>
      <c r="F85" s="40"/>
      <c r="G85" s="388"/>
      <c r="H85" s="389"/>
      <c r="I85" s="389"/>
      <c r="J85" s="390"/>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23"/>
      <c r="E86" s="424"/>
      <c r="F86" s="40"/>
      <c r="G86" s="388"/>
      <c r="H86" s="389"/>
      <c r="I86" s="389"/>
      <c r="J86" s="390"/>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23"/>
      <c r="E87" s="424"/>
      <c r="F87" s="40"/>
      <c r="G87" s="388"/>
      <c r="H87" s="389"/>
      <c r="I87" s="389"/>
      <c r="J87" s="390"/>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5" t="str">
        <f ca="1">D29</f>
        <v>Answer</v>
      </c>
      <c r="E89" s="425"/>
      <c r="F89" s="14"/>
      <c r="G89" s="37" t="str">
        <f ca="1">G29</f>
        <v>Comments</v>
      </c>
      <c r="H89" s="437"/>
      <c r="I89" s="437"/>
      <c r="J89" s="437"/>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23" t="s">
        <v>22</v>
      </c>
      <c r="E90" s="424"/>
      <c r="F90" s="40"/>
      <c r="G90" s="388" t="s">
        <v>20362</v>
      </c>
      <c r="H90" s="389"/>
      <c r="I90" s="389"/>
      <c r="J90" s="390"/>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23" t="s">
        <v>22</v>
      </c>
      <c r="E91" s="424"/>
      <c r="F91" s="40"/>
      <c r="G91" s="388" t="s">
        <v>20362</v>
      </c>
      <c r="H91" s="389"/>
      <c r="I91" s="389"/>
      <c r="J91" s="390"/>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23"/>
      <c r="E92" s="424"/>
      <c r="F92" s="40"/>
      <c r="G92" s="388"/>
      <c r="H92" s="389"/>
      <c r="I92" s="389"/>
      <c r="J92" s="390"/>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23" t="s">
        <v>22</v>
      </c>
      <c r="E93" s="424"/>
      <c r="F93" s="40"/>
      <c r="G93" s="388" t="s">
        <v>20362</v>
      </c>
      <c r="H93" s="389"/>
      <c r="I93" s="389"/>
      <c r="J93" s="390"/>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23"/>
      <c r="E94" s="424"/>
      <c r="F94" s="40"/>
      <c r="G94" s="388"/>
      <c r="H94" s="389"/>
      <c r="I94" s="389"/>
      <c r="J94" s="390"/>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23" t="s">
        <v>22</v>
      </c>
      <c r="E95" s="424"/>
      <c r="F95" s="40"/>
      <c r="G95" s="388" t="s">
        <v>20362</v>
      </c>
      <c r="H95" s="389"/>
      <c r="I95" s="389"/>
      <c r="J95" s="390"/>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23"/>
      <c r="E96" s="424"/>
      <c r="F96" s="40"/>
      <c r="G96" s="388"/>
      <c r="H96" s="389"/>
      <c r="I96" s="389"/>
      <c r="J96" s="390"/>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23"/>
      <c r="E97" s="424"/>
      <c r="F97" s="40"/>
      <c r="G97" s="388"/>
      <c r="H97" s="389"/>
      <c r="I97" s="389"/>
      <c r="J97" s="390"/>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23"/>
      <c r="E98" s="424"/>
      <c r="F98" s="40"/>
      <c r="G98" s="388"/>
      <c r="H98" s="389"/>
      <c r="I98" s="389"/>
      <c r="J98" s="390"/>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23"/>
      <c r="E99" s="424"/>
      <c r="F99" s="40"/>
      <c r="G99" s="388"/>
      <c r="H99" s="389"/>
      <c r="I99" s="389"/>
      <c r="J99" s="390"/>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5" t="str">
        <f ca="1">D29</f>
        <v>Answer</v>
      </c>
      <c r="E101" s="425"/>
      <c r="F101" s="14"/>
      <c r="G101" s="37" t="str">
        <f ca="1">G29</f>
        <v>Comments</v>
      </c>
      <c r="H101" s="437" t="str">
        <f>IF(Q115="(*)","Click here to enter smelter names","")</f>
        <v/>
      </c>
      <c r="I101" s="437"/>
      <c r="J101" s="437"/>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23" t="s">
        <v>25</v>
      </c>
      <c r="E102" s="424"/>
      <c r="F102" s="41"/>
      <c r="G102" s="388"/>
      <c r="H102" s="389"/>
      <c r="I102" s="389"/>
      <c r="J102" s="390"/>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23" t="s">
        <v>25</v>
      </c>
      <c r="E103" s="424"/>
      <c r="F103" s="41"/>
      <c r="G103" s="388"/>
      <c r="H103" s="389"/>
      <c r="I103" s="389"/>
      <c r="J103" s="390"/>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23"/>
      <c r="E104" s="424"/>
      <c r="F104" s="41"/>
      <c r="G104" s="388"/>
      <c r="H104" s="389"/>
      <c r="I104" s="389"/>
      <c r="J104" s="390"/>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23" t="s">
        <v>25</v>
      </c>
      <c r="E105" s="424"/>
      <c r="F105" s="41"/>
      <c r="G105" s="388"/>
      <c r="H105" s="389"/>
      <c r="I105" s="389"/>
      <c r="J105" s="390"/>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23"/>
      <c r="E106" s="424"/>
      <c r="F106" s="41"/>
      <c r="G106" s="388"/>
      <c r="H106" s="389"/>
      <c r="I106" s="389"/>
      <c r="J106" s="390"/>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23" t="s">
        <v>25</v>
      </c>
      <c r="E107" s="424"/>
      <c r="F107" s="41"/>
      <c r="G107" s="388"/>
      <c r="H107" s="389"/>
      <c r="I107" s="389"/>
      <c r="J107" s="390"/>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23"/>
      <c r="E108" s="424"/>
      <c r="F108" s="41"/>
      <c r="G108" s="388"/>
      <c r="H108" s="389"/>
      <c r="I108" s="389"/>
      <c r="J108" s="390"/>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23"/>
      <c r="E109" s="424"/>
      <c r="F109" s="41"/>
      <c r="G109" s="388"/>
      <c r="H109" s="389"/>
      <c r="I109" s="389"/>
      <c r="J109" s="390"/>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23"/>
      <c r="E110" s="424"/>
      <c r="F110" s="41"/>
      <c r="G110" s="388"/>
      <c r="H110" s="389"/>
      <c r="I110" s="389"/>
      <c r="J110" s="390"/>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23"/>
      <c r="E111" s="424"/>
      <c r="F111" s="43"/>
      <c r="G111" s="388"/>
      <c r="H111" s="389"/>
      <c r="I111" s="389"/>
      <c r="J111" s="390"/>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38" t="str">
        <f ca="1">OFFSET(L!$C$1,MATCH("Declaration"&amp;ADDRESS(ROW(),COLUMN(),4),L!$A:$A,0)-1,SL,,)</f>
        <v>Answer the Following Questions at a Company Level</v>
      </c>
      <c r="C113" s="438"/>
      <c r="D113" s="438"/>
      <c r="E113" s="438"/>
      <c r="F113" s="438"/>
      <c r="G113" s="438"/>
      <c r="H113" s="438"/>
      <c r="I113" s="438"/>
      <c r="J113" s="438"/>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34" t="str">
        <f ca="1">D29</f>
        <v>Answer</v>
      </c>
      <c r="E114" s="434"/>
      <c r="F114" s="46"/>
      <c r="G114" s="434" t="str">
        <f ca="1">G29</f>
        <v>Comments</v>
      </c>
      <c r="H114" s="434" t="e">
        <f>HLOOKUP(SL,LT,$O114,0)</f>
        <v>#NAME?</v>
      </c>
      <c r="I114" s="434"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23" t="s">
        <v>25</v>
      </c>
      <c r="E115" s="424"/>
      <c r="F115" s="49"/>
      <c r="G115" s="388"/>
      <c r="H115" s="389"/>
      <c r="I115" s="389"/>
      <c r="J115" s="390"/>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39"/>
      <c r="H116" s="439"/>
      <c r="I116" s="439"/>
      <c r="J116" s="439"/>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23" t="s">
        <v>25</v>
      </c>
      <c r="E117" s="424"/>
      <c r="F117" s="49"/>
      <c r="G117" s="440" t="s">
        <v>20363</v>
      </c>
      <c r="H117" s="441"/>
      <c r="I117" s="441"/>
      <c r="J117" s="442"/>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43"/>
      <c r="E119" s="443"/>
      <c r="F119" s="231"/>
      <c r="G119" s="444"/>
      <c r="H119" s="444"/>
      <c r="I119" s="444"/>
      <c r="J119" s="444"/>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23" t="s">
        <v>25</v>
      </c>
      <c r="E120" s="424"/>
      <c r="F120" s="8"/>
      <c r="G120" s="388"/>
      <c r="H120" s="389"/>
      <c r="I120" s="389"/>
      <c r="J120" s="390"/>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23" t="s">
        <v>38</v>
      </c>
      <c r="E121" s="424"/>
      <c r="F121" s="8"/>
      <c r="G121" s="388"/>
      <c r="H121" s="389"/>
      <c r="I121" s="389"/>
      <c r="J121" s="390"/>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23"/>
      <c r="E122" s="424"/>
      <c r="F122" s="8"/>
      <c r="G122" s="388"/>
      <c r="H122" s="389"/>
      <c r="I122" s="389"/>
      <c r="J122" s="390"/>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23" t="s">
        <v>38</v>
      </c>
      <c r="E123" s="424"/>
      <c r="F123" s="8"/>
      <c r="G123" s="388"/>
      <c r="H123" s="389"/>
      <c r="I123" s="389"/>
      <c r="J123" s="390"/>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23"/>
      <c r="E124" s="424"/>
      <c r="F124" s="8"/>
      <c r="G124" s="388"/>
      <c r="H124" s="389"/>
      <c r="I124" s="389"/>
      <c r="J124" s="390"/>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23" t="s">
        <v>38</v>
      </c>
      <c r="E125" s="424"/>
      <c r="F125" s="8"/>
      <c r="G125" s="388"/>
      <c r="H125" s="389"/>
      <c r="I125" s="389"/>
      <c r="J125" s="390"/>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23"/>
      <c r="E126" s="424"/>
      <c r="F126" s="8"/>
      <c r="G126" s="388"/>
      <c r="H126" s="389"/>
      <c r="I126" s="389"/>
      <c r="J126" s="390"/>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23"/>
      <c r="E127" s="424"/>
      <c r="F127" s="8"/>
      <c r="G127" s="388"/>
      <c r="H127" s="389"/>
      <c r="I127" s="389"/>
      <c r="J127" s="390"/>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23"/>
      <c r="E128" s="424"/>
      <c r="F128" s="8"/>
      <c r="G128" s="388"/>
      <c r="H128" s="389"/>
      <c r="I128" s="389"/>
      <c r="J128" s="390"/>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23"/>
      <c r="E129" s="424"/>
      <c r="F129" s="8"/>
      <c r="G129" s="388"/>
      <c r="H129" s="389"/>
      <c r="I129" s="389"/>
      <c r="J129" s="390"/>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23" t="s">
        <v>25</v>
      </c>
      <c r="E131" s="424"/>
      <c r="F131" s="49"/>
      <c r="G131" s="388"/>
      <c r="H131" s="389"/>
      <c r="I131" s="389"/>
      <c r="J131" s="390"/>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48" t="s">
        <v>32</v>
      </c>
      <c r="E133" s="449"/>
      <c r="F133" s="49"/>
      <c r="G133" s="388"/>
      <c r="H133" s="389"/>
      <c r="I133" s="389"/>
      <c r="J133" s="390"/>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39"/>
      <c r="H134" s="439"/>
      <c r="I134" s="439"/>
      <c r="J134" s="439"/>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23" t="s">
        <v>25</v>
      </c>
      <c r="E135" s="424"/>
      <c r="F135" s="49"/>
      <c r="G135" s="388"/>
      <c r="H135" s="389"/>
      <c r="I135" s="389"/>
      <c r="J135" s="390"/>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50"/>
      <c r="H136" s="450"/>
      <c r="I136" s="450"/>
      <c r="J136" s="450"/>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23" t="s">
        <v>25</v>
      </c>
      <c r="E137" s="424"/>
      <c r="F137" s="49"/>
      <c r="G137" s="388"/>
      <c r="H137" s="389"/>
      <c r="I137" s="389"/>
      <c r="J137" s="390"/>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45" t="str">
        <f>IF(OR($D$8="",$I$3=""),"","Click here to check required fields completion")</f>
        <v/>
      </c>
      <c r="C138" s="445"/>
      <c r="D138" s="445"/>
      <c r="E138" s="445"/>
      <c r="F138" s="445"/>
      <c r="G138" s="445"/>
      <c r="H138" s="445"/>
      <c r="I138" s="445"/>
      <c r="J138" s="445"/>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46" t="str">
        <f ca="1">OFFSET(L!$C$1,MATCH("General"&amp;"Cpy",L!$A:$A,0)-1,SL,,)</f>
        <v>© 2026 Responsible Minerals Initiative. All rights reserved.</v>
      </c>
      <c r="B139" s="447"/>
      <c r="C139" s="447"/>
      <c r="D139" s="447"/>
      <c r="E139" s="447"/>
      <c r="F139" s="447"/>
      <c r="G139" s="447"/>
      <c r="H139" s="447"/>
      <c r="I139" s="447"/>
      <c r="J139" s="447"/>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password="C246" sheet="1" objects="1" scenarios="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76.5">
      <c r="A5" s="196" t="s">
        <v>11792</v>
      </c>
      <c r="B5" s="302" t="str">
        <f ca="1">IF(LEN(A5)=0,"",INDEX('Smelter Look-up'!$A:$A,MATCH($A5,'Smelter Look-up'!$E:$E,0)))</f>
        <v>Cobalt</v>
      </c>
      <c r="C5" s="151" t="str">
        <f ca="1">IF(LEN(A5)=0,"",INDEX('Smelter Look-up'!$C:$C,MATCH($A5,'Smelter Look-up'!$E:$E,0)))</f>
        <v>Anhui Hanrui New Material Co., Ltd.</v>
      </c>
      <c r="D5" s="148"/>
      <c r="E5" s="148" t="str">
        <f ca="1">IF(ISERROR($V5),"",OFFSET('Smelter Look-up'!$D$4,$V5-4,0)&amp;"")</f>
        <v>CHINA</v>
      </c>
      <c r="F5" s="148" t="str">
        <f ca="1">IF(ISERROR($V5),"",OFFSET('Smelter Look-up'!$E$4,$V5-4,0))</f>
        <v>CID003927</v>
      </c>
      <c r="G5" s="148" t="str">
        <f ca="1">IF(C5=$X$4,"Enter smelter details",IF(ISERROR($V5),"",OFFSET('Smelter Look-up'!$F$4,$V5-4,0)))</f>
        <v>RMI</v>
      </c>
      <c r="H5" s="204" t="s">
        <v>18592</v>
      </c>
      <c r="I5" s="205" t="str">
        <f ca="1">IF(ISERROR($V5),"",OFFSET('Smelter Look-up'!$H$4,$V5-4,0))</f>
        <v>Chuzhou</v>
      </c>
      <c r="J5" s="205" t="str">
        <f ca="1">IF(ISERROR($V5),"",OFFSET('Smelter Look-up'!$I$4,$V5-4,0))</f>
        <v>Anhui Sheng</v>
      </c>
      <c r="K5" s="149" t="s">
        <v>18592</v>
      </c>
      <c r="L5" s="149" t="s">
        <v>18592</v>
      </c>
      <c r="M5" s="149" t="s">
        <v>18592</v>
      </c>
      <c r="N5" s="149" t="s">
        <v>18592</v>
      </c>
      <c r="O5" s="149" t="s">
        <v>20364</v>
      </c>
      <c r="P5" s="207" t="s">
        <v>22</v>
      </c>
      <c r="Q5" s="150" t="s">
        <v>18592</v>
      </c>
      <c r="R5" s="148" t="str">
        <f ca="1">IF(ISERROR($V5),"",OFFSET('Smelter Look-up'!$C$4,$V5-4,0)&amp;"")</f>
        <v>Anhui Hanrui New Material Co., Ltd.</v>
      </c>
      <c r="S5" s="154" t="str">
        <f t="shared" ref="S5:S12" ca="1" si="0">IF(B5="","",IF(ISERROR(MATCH($E5,CL,0)),"Unknown",INDIRECT("'C'!$A$"&amp;MATCH($E5,CL,0)+1)))</f>
        <v>CN</v>
      </c>
      <c r="T5" s="154" t="str">
        <f ca="1">IF(B5="","",IF(ISERROR(MATCH($J5,SorP!$B$1:$B$6261,0)),"",INDIRECT("'SorP'!$A$"&amp;MATCH($S5&amp;$J5,SorP!C:C,0))))</f>
        <v>CN-AH</v>
      </c>
      <c r="U5" s="167"/>
      <c r="V5" s="168">
        <f ca="1">IF(C5="",NA(),MATCH($B5&amp;$C5,'Smelter Look-up'!$J:$J,0))</f>
        <v>6</v>
      </c>
      <c r="X5" s="169">
        <f t="shared" ref="X5:X12" ca="1" si="1">IF(AND(C5="Smelter not listed",OR(LEN(D5)=0,LEN(E5)=0)),1,0)</f>
        <v>0</v>
      </c>
      <c r="AB5" s="312" t="str">
        <f t="shared" ref="AB5:AB12" ca="1" si="2">IF(C5="","",B5)</f>
        <v>Cobalt</v>
      </c>
      <c r="AC5" s="169" t="str">
        <f ca="1">B5</f>
        <v>Cobalt</v>
      </c>
      <c r="AD5" s="169" t="str">
        <f ca="1">IF(C5="Smelter not listed",D5,C5)</f>
        <v>Anhui Hanrui New Material Co., Ltd.</v>
      </c>
    </row>
    <row r="6" spans="1:34" s="169" customFormat="1" ht="25.5">
      <c r="A6" s="196" t="s">
        <v>61</v>
      </c>
      <c r="B6" s="302" t="str">
        <f ca="1">IF(LEN(A6)=0,"",INDEX('Smelter Look-up'!$A:$A,MATCH($A6,'Smelter Look-up'!$E:$E,0)))</f>
        <v>Cobalt</v>
      </c>
      <c r="C6" s="151" t="str">
        <f ca="1">IF(LEN(A6)=0,"",INDEX('Smelter Look-up'!$C:$C,MATCH($A6,'Smelter Look-up'!$E:$E,0)))</f>
        <v>Chemaf Etoile</v>
      </c>
      <c r="D6" s="148"/>
      <c r="E6" s="148" t="str">
        <f ca="1">IF(ISERROR($V6),"",OFFSET('Smelter Look-up'!$D$4,$V6-4,0)&amp;"")</f>
        <v>CONGO, DEMOCRATIC REPUBLIC OF THE</v>
      </c>
      <c r="F6" s="148" t="str">
        <f ca="1">IF(ISERROR($V6),"",OFFSET('Smelter Look-up'!$E$4,$V6-4,0))</f>
        <v>CID003264</v>
      </c>
      <c r="G6" s="148" t="str">
        <f ca="1">IF(C6=$X$4,"Enter smelter details",IF(ISERROR($V6),"",OFFSET('Smelter Look-up'!$F$4,$V6-4,0)))</f>
        <v>RMI</v>
      </c>
      <c r="H6" s="204" t="s">
        <v>18592</v>
      </c>
      <c r="I6" s="205" t="str">
        <f ca="1">IF(ISERROR($V6),"",OFFSET('Smelter Look-up'!$H$4,$V6-4,0))</f>
        <v>Lubumbashi</v>
      </c>
      <c r="J6" s="205" t="str">
        <f ca="1">IF(ISERROR($V6),"",OFFSET('Smelter Look-up'!$I$4,$V6-4,0))</f>
        <v>Haut-Katanga</v>
      </c>
      <c r="K6" s="149" t="s">
        <v>18592</v>
      </c>
      <c r="L6" s="149" t="s">
        <v>18592</v>
      </c>
      <c r="M6" s="149" t="s">
        <v>18592</v>
      </c>
      <c r="N6" s="149" t="s">
        <v>18592</v>
      </c>
      <c r="O6" s="149" t="s">
        <v>20364</v>
      </c>
      <c r="P6" s="207" t="s">
        <v>22</v>
      </c>
      <c r="Q6" s="150" t="s">
        <v>18592</v>
      </c>
      <c r="R6" s="148" t="str">
        <f ca="1">IF(ISERROR($V6),"",OFFSET('Smelter Look-up'!$C$4,$V6-4,0)&amp;"")</f>
        <v>Chemaf Etoile</v>
      </c>
      <c r="S6" s="154" t="str">
        <f t="shared" ca="1" si="0"/>
        <v>CD</v>
      </c>
      <c r="T6" s="154" t="str">
        <f ca="1">IF(B6="","",IF(ISERROR(MATCH($J6,SorP!$B$1:$B$6261,0)),"",INDIRECT("'SorP'!$A$"&amp;MATCH($S6&amp;$J6,SorP!C:C,0))))</f>
        <v>CD-HK</v>
      </c>
      <c r="U6" s="167"/>
      <c r="V6" s="168">
        <f ca="1">IF(C6="",NA(),MATCH($B6&amp;$C6,'Smelter Look-up'!$J:$J,0))</f>
        <v>10</v>
      </c>
      <c r="X6" s="169">
        <f t="shared" ca="1" si="1"/>
        <v>0</v>
      </c>
      <c r="AB6" s="312" t="str">
        <f t="shared" ca="1" si="2"/>
        <v>Cobalt</v>
      </c>
      <c r="AC6" s="169" t="str">
        <f t="shared" ref="AC6:AC69" ca="1" si="3">B6</f>
        <v>Cobalt</v>
      </c>
      <c r="AD6" s="169" t="str">
        <f t="shared" ref="AD6:AD69" ca="1" si="4">IF(C6="Smelter not listed",D6,C6)</f>
        <v>Chemaf Etoile</v>
      </c>
    </row>
    <row r="7" spans="1:34" s="169" customFormat="1" ht="89.25">
      <c r="A7" s="196" t="s">
        <v>72</v>
      </c>
      <c r="B7" s="302" t="str">
        <f ca="1">IF(LEN(A7)=0,"",INDEX('Smelter Look-up'!$A:$A,MATCH($A7,'Smelter Look-up'!$E:$E,0)))</f>
        <v>Cobalt</v>
      </c>
      <c r="C7" s="151" t="str">
        <f ca="1">IF(LEN(A7)=0,"",INDEX('Smelter Look-up'!$C:$C,MATCH($A7,'Smelter Look-up'!$E:$E,0)))</f>
        <v>Complexe hydrométallurgique de Guemassa</v>
      </c>
      <c r="D7" s="148"/>
      <c r="E7" s="148" t="str">
        <f ca="1">IF(ISERROR($V7),"",OFFSET('Smelter Look-up'!$D$4,$V7-4,0)&amp;"")</f>
        <v>MOROCCO</v>
      </c>
      <c r="F7" s="148" t="str">
        <f ca="1">IF(ISERROR($V7),"",OFFSET('Smelter Look-up'!$E$4,$V7-4,0))</f>
        <v>CID003280</v>
      </c>
      <c r="G7" s="148" t="str">
        <f ca="1">IF(C7=$X$4,"Enter smelter details",IF(ISERROR($V7),"",OFFSET('Smelter Look-up'!$F$4,$V7-4,0)))</f>
        <v>RMI</v>
      </c>
      <c r="H7" s="204" t="s">
        <v>18592</v>
      </c>
      <c r="I7" s="205" t="str">
        <f ca="1">IF(ISERROR($V7),"",OFFSET('Smelter Look-up'!$H$4,$V7-4,0))</f>
        <v>Marrakech</v>
      </c>
      <c r="J7" s="205" t="str">
        <f ca="1">IF(ISERROR($V7),"",OFFSET('Smelter Look-up'!$I$4,$V7-4,0))</f>
        <v>Marrakech-Safi</v>
      </c>
      <c r="K7" s="149" t="s">
        <v>18592</v>
      </c>
      <c r="L7" s="149" t="s">
        <v>18592</v>
      </c>
      <c r="M7" s="149" t="s">
        <v>18592</v>
      </c>
      <c r="N7" s="149" t="s">
        <v>18592</v>
      </c>
      <c r="O7" s="149" t="s">
        <v>20365</v>
      </c>
      <c r="P7" s="207" t="s">
        <v>22</v>
      </c>
      <c r="Q7" s="150" t="s">
        <v>18592</v>
      </c>
      <c r="R7" s="148" t="str">
        <f ca="1">IF(ISERROR($V7),"",OFFSET('Smelter Look-up'!$C$4,$V7-4,0)&amp;"")</f>
        <v>Complexe hydrométallurgique de Guemassa</v>
      </c>
      <c r="S7" s="154" t="str">
        <f t="shared" ca="1" si="0"/>
        <v>MA</v>
      </c>
      <c r="T7" s="154" t="str">
        <f ca="1">IF(B7="","",IF(ISERROR(MATCH($J7,SorP!$B$1:$B$6261,0)),"",INDIRECT("'SorP'!$A$"&amp;MATCH($S7&amp;$J7,SorP!C:C,0))))</f>
        <v>MA-07</v>
      </c>
      <c r="U7" s="167"/>
      <c r="V7" s="168">
        <f ca="1">IF(C7="",NA(),MATCH($B7&amp;$C7,'Smelter Look-up'!$J:$J,0))</f>
        <v>18</v>
      </c>
      <c r="X7" s="169">
        <f t="shared" ca="1" si="1"/>
        <v>0</v>
      </c>
      <c r="AB7" s="312" t="str">
        <f t="shared" ca="1" si="2"/>
        <v>Cobalt</v>
      </c>
      <c r="AC7" s="169" t="str">
        <f t="shared" ca="1" si="3"/>
        <v>Cobalt</v>
      </c>
      <c r="AD7" s="169" t="str">
        <f t="shared" ca="1" si="4"/>
        <v>Complexe hydrométallurgique de Guemassa</v>
      </c>
    </row>
    <row r="8" spans="1:34" s="169" customFormat="1" ht="38.25">
      <c r="A8" s="196" t="s">
        <v>82</v>
      </c>
      <c r="B8" s="302" t="str">
        <f ca="1">IF(LEN(A8)=0,"",INDEX('Smelter Look-up'!$A:$A,MATCH($A8,'Smelter Look-up'!$E:$E,0)))</f>
        <v>Cobalt</v>
      </c>
      <c r="C8" s="151" t="str">
        <f ca="1">IF(LEN(A8)=0,"",INDEX('Smelter Look-up'!$C:$C,MATCH($A8,'Smelter Look-up'!$E:$E,0)))</f>
        <v>Cosmo Chemical, Ltd.</v>
      </c>
      <c r="D8" s="148"/>
      <c r="E8" s="148" t="str">
        <f ca="1">IF(ISERROR($V8),"",OFFSET('Smelter Look-up'!$D$4,$V8-4,0)&amp;"")</f>
        <v>KOREA, REPUBLIC OF</v>
      </c>
      <c r="F8" s="148" t="str">
        <f ca="1">IF(ISERROR($V8),"",OFFSET('Smelter Look-up'!$E$4,$V8-4,0))</f>
        <v>CID003415</v>
      </c>
      <c r="G8" s="148" t="str">
        <f ca="1">IF(C8=$X$4,"Enter smelter details",IF(ISERROR($V8),"",OFFSET('Smelter Look-up'!$F$4,$V8-4,0)))</f>
        <v>RMI</v>
      </c>
      <c r="H8" s="204" t="s">
        <v>18592</v>
      </c>
      <c r="I8" s="205" t="str">
        <f ca="1">IF(ISERROR($V8),"",OFFSET('Smelter Look-up'!$H$4,$V8-4,0))</f>
        <v>Ulsan</v>
      </c>
      <c r="J8" s="205" t="str">
        <f ca="1">IF(ISERROR($V8),"",OFFSET('Smelter Look-up'!$I$4,$V8-4,0))</f>
        <v>Gyeongsangnam-do</v>
      </c>
      <c r="K8" s="149" t="s">
        <v>18592</v>
      </c>
      <c r="L8" s="149" t="s">
        <v>18592</v>
      </c>
      <c r="M8" s="149" t="s">
        <v>18592</v>
      </c>
      <c r="N8" s="149" t="s">
        <v>18592</v>
      </c>
      <c r="O8" s="149" t="s">
        <v>26</v>
      </c>
      <c r="P8" s="207" t="s">
        <v>18592</v>
      </c>
      <c r="Q8" s="150" t="s">
        <v>18592</v>
      </c>
      <c r="R8" s="148" t="str">
        <f ca="1">IF(ISERROR($V8),"",OFFSET('Smelter Look-up'!$C$4,$V8-4,0)&amp;"")</f>
        <v>Cosmo Chemical, Ltd.</v>
      </c>
      <c r="S8" s="154" t="str">
        <f t="shared" ca="1" si="0"/>
        <v>KR</v>
      </c>
      <c r="T8" s="154" t="str">
        <f ca="1">IF(B8="","",IF(ISERROR(MATCH($J8,SorP!$B$1:$B$6261,0)),"",INDIRECT("'SorP'!$A$"&amp;MATCH($S8&amp;$J8,SorP!C:C,0))))</f>
        <v>KR-48</v>
      </c>
      <c r="U8" s="167"/>
      <c r="V8" s="168">
        <f ca="1">IF(C8="",NA(),MATCH($B8&amp;$C8,'Smelter Look-up'!$J:$J,0))</f>
        <v>22</v>
      </c>
      <c r="X8" s="169">
        <f t="shared" ca="1" si="1"/>
        <v>0</v>
      </c>
      <c r="AB8" s="312" t="str">
        <f t="shared" ca="1" si="2"/>
        <v>Cobalt</v>
      </c>
      <c r="AC8" s="169" t="str">
        <f t="shared" ca="1" si="3"/>
        <v>Cobalt</v>
      </c>
      <c r="AD8" s="169" t="str">
        <f t="shared" ca="1" si="4"/>
        <v>Cosmo Chemical, Ltd.</v>
      </c>
    </row>
    <row r="9" spans="1:34" s="169" customFormat="1" ht="76.5">
      <c r="A9" s="196" t="s">
        <v>88</v>
      </c>
      <c r="B9" s="302" t="str">
        <f ca="1">IF(LEN(A9)=0,"",INDEX('Smelter Look-up'!$A:$A,MATCH($A9,'Smelter Look-up'!$E:$E,0)))</f>
        <v>Cobalt</v>
      </c>
      <c r="C9" s="151" t="str">
        <f ca="1">IF(LEN(A9)=0,"",INDEX('Smelter Look-up'!$C:$C,MATCH($A9,'Smelter Look-up'!$E:$E,0)))</f>
        <v>Dynatec Madagascar Company</v>
      </c>
      <c r="D9" s="148"/>
      <c r="E9" s="148" t="str">
        <f ca="1">IF(ISERROR($V9),"",OFFSET('Smelter Look-up'!$D$4,$V9-4,0)&amp;"")</f>
        <v>MADAGASCAR</v>
      </c>
      <c r="F9" s="148" t="str">
        <f ca="1">IF(ISERROR($V9),"",OFFSET('Smelter Look-up'!$E$4,$V9-4,0))</f>
        <v>CID003232</v>
      </c>
      <c r="G9" s="148" t="str">
        <f ca="1">IF(C9=$X$4,"Enter smelter details",IF(ISERROR($V9),"",OFFSET('Smelter Look-up'!$F$4,$V9-4,0)))</f>
        <v>RMI</v>
      </c>
      <c r="H9" s="204" t="s">
        <v>18592</v>
      </c>
      <c r="I9" s="205" t="str">
        <f ca="1">IF(ISERROR($V9),"",OFFSET('Smelter Look-up'!$H$4,$V9-4,0))</f>
        <v>Toamasina</v>
      </c>
      <c r="J9" s="205" t="str">
        <f ca="1">IF(ISERROR($V9),"",OFFSET('Smelter Look-up'!$I$4,$V9-4,0))</f>
        <v>Toamasina</v>
      </c>
      <c r="K9" s="149" t="s">
        <v>18592</v>
      </c>
      <c r="L9" s="149" t="s">
        <v>18592</v>
      </c>
      <c r="M9" s="149" t="s">
        <v>18592</v>
      </c>
      <c r="N9" s="149" t="s">
        <v>18592</v>
      </c>
      <c r="O9" s="149" t="s">
        <v>20365</v>
      </c>
      <c r="P9" s="207" t="s">
        <v>22</v>
      </c>
      <c r="Q9" s="150" t="s">
        <v>18592</v>
      </c>
      <c r="R9" s="148" t="str">
        <f ca="1">IF(ISERROR($V9),"",OFFSET('Smelter Look-up'!$C$4,$V9-4,0)&amp;"")</f>
        <v>Dynatec Madagascar Company</v>
      </c>
      <c r="S9" s="154" t="str">
        <f t="shared" ca="1" si="0"/>
        <v>MG</v>
      </c>
      <c r="T9" s="154" t="str">
        <f ca="1">IF(B9="","",IF(ISERROR(MATCH($J9,SorP!$B$1:$B$6261,0)),"",INDIRECT("'SorP'!$A$"&amp;MATCH($S9&amp;$J9,SorP!C:C,0))))</f>
        <v>MG-A</v>
      </c>
      <c r="U9" s="167"/>
      <c r="V9" s="168">
        <f ca="1">IF(C9="",NA(),MATCH($B9&amp;$C9,'Smelter Look-up'!$J:$J,0))</f>
        <v>24</v>
      </c>
      <c r="X9" s="169">
        <f t="shared" ca="1" si="1"/>
        <v>0</v>
      </c>
      <c r="AB9" s="312" t="str">
        <f t="shared" ca="1" si="2"/>
        <v>Cobalt</v>
      </c>
      <c r="AC9" s="169" t="str">
        <f t="shared" ca="1" si="3"/>
        <v>Cobalt</v>
      </c>
      <c r="AD9" s="169" t="str">
        <f t="shared" ca="1" si="4"/>
        <v>Dynatec Madagascar Company</v>
      </c>
    </row>
    <row r="10" spans="1:34" s="169" customFormat="1" ht="38.25">
      <c r="A10" s="196" t="s">
        <v>11861</v>
      </c>
      <c r="B10" s="302" t="str">
        <f ca="1">IF(LEN(A10)=0,"",INDEX('Smelter Look-up'!$A:$A,MATCH($A10,'Smelter Look-up'!$E:$E,0)))</f>
        <v>Cobalt</v>
      </c>
      <c r="C10" s="151" t="str">
        <f ca="1">IF(LEN(A10)=0,"",INDEX('Smelter Look-up'!$C:$C,MATCH($A10,'Smelter Look-up'!$E:$E,0)))</f>
        <v>Eti Bakir A.S</v>
      </c>
      <c r="D10" s="148"/>
      <c r="E10" s="148" t="str">
        <f ca="1">IF(ISERROR($V10),"",OFFSET('Smelter Look-up'!$D$4,$V10-4,0)&amp;"")</f>
        <v>TURKEY</v>
      </c>
      <c r="F10" s="148" t="str">
        <f ca="1">IF(ISERROR($V10),"",OFFSET('Smelter Look-up'!$E$4,$V10-4,0))</f>
        <v>CID004057</v>
      </c>
      <c r="G10" s="148" t="str">
        <f ca="1">IF(C10=$X$4,"Enter smelter details",IF(ISERROR($V10),"",OFFSET('Smelter Look-up'!$F$4,$V10-4,0)))</f>
        <v>RMI</v>
      </c>
      <c r="H10" s="204" t="s">
        <v>18592</v>
      </c>
      <c r="I10" s="205" t="str">
        <f ca="1">IF(ISERROR($V10),"",OFFSET('Smelter Look-up'!$H$4,$V10-4,0))</f>
        <v>Mardin</v>
      </c>
      <c r="J10" s="205" t="str">
        <f ca="1">IF(ISERROR($V10),"",OFFSET('Smelter Look-up'!$I$4,$V10-4,0))</f>
        <v>Mardin</v>
      </c>
      <c r="K10" s="149" t="s">
        <v>18592</v>
      </c>
      <c r="L10" s="149" t="s">
        <v>18592</v>
      </c>
      <c r="M10" s="149" t="s">
        <v>18592</v>
      </c>
      <c r="N10" s="149" t="s">
        <v>18592</v>
      </c>
      <c r="O10" s="149" t="s">
        <v>20365</v>
      </c>
      <c r="P10" s="207" t="s">
        <v>22</v>
      </c>
      <c r="Q10" s="150" t="s">
        <v>18592</v>
      </c>
      <c r="R10" s="148" t="str">
        <f ca="1">IF(ISERROR($V10),"",OFFSET('Smelter Look-up'!$C$4,$V10-4,0)&amp;"")</f>
        <v>Eti Bakir A.S</v>
      </c>
      <c r="S10" s="154" t="str">
        <f t="shared" ca="1" si="0"/>
        <v>Unknown</v>
      </c>
      <c r="T10" s="154" t="e">
        <f ca="1">IF(B10="","",IF(ISERROR(MATCH($J10,SorP!$B$1:$B$6261,0)),"",INDIRECT("'SorP'!$A$"&amp;MATCH($S10&amp;$J10,SorP!C:C,0))))</f>
        <v>#N/A</v>
      </c>
      <c r="U10" s="167"/>
      <c r="V10" s="168">
        <f ca="1">IF(C10="",NA(),MATCH($B10&amp;$C10,'Smelter Look-up'!$J:$J,0))</f>
        <v>26</v>
      </c>
      <c r="X10" s="169">
        <f t="shared" ca="1" si="1"/>
        <v>0</v>
      </c>
      <c r="AB10" s="312" t="str">
        <f t="shared" ca="1" si="2"/>
        <v>Cobalt</v>
      </c>
      <c r="AC10" s="169" t="str">
        <f t="shared" ca="1" si="3"/>
        <v>Cobalt</v>
      </c>
      <c r="AD10" s="169" t="str">
        <f t="shared" ca="1" si="4"/>
        <v>Eti Bakir A.S</v>
      </c>
    </row>
    <row r="11" spans="1:34" s="169" customFormat="1" ht="102">
      <c r="A11" s="197" t="s">
        <v>11794</v>
      </c>
      <c r="B11" s="302" t="str">
        <f ca="1">IF(LEN(A11)=0,"",INDEX('Smelter Look-up'!$A:$A,MATCH($A11,'Smelter Look-up'!$E:$E,0)))</f>
        <v>Cobalt</v>
      </c>
      <c r="C11" s="151" t="str">
        <f ca="1">IF(LEN(A11)=0,"",INDEX('Smelter Look-up'!$C:$C,MATCH($A11,'Smelter Look-up'!$E:$E,0)))</f>
        <v>Fujian Evergreen New Energy Technology Co., Ltd.</v>
      </c>
      <c r="D11" s="148"/>
      <c r="E11" s="148" t="str">
        <f ca="1">IF(ISERROR($V11),"",OFFSET('Smelter Look-up'!$D$4,$V11-4,0)&amp;"")</f>
        <v>CHINA</v>
      </c>
      <c r="F11" s="148" t="str">
        <f ca="1">IF(ISERROR($V11),"",OFFSET('Smelter Look-up'!$E$4,$V11-4,0))</f>
        <v>CID003974</v>
      </c>
      <c r="G11" s="148" t="str">
        <f ca="1">IF(C11=$X$4,"Enter smelter details",IF(ISERROR($V11),"",OFFSET('Smelter Look-up'!$F$4,$V11-4,0)))</f>
        <v>RMI</v>
      </c>
      <c r="H11" s="204" t="s">
        <v>18592</v>
      </c>
      <c r="I11" s="205" t="str">
        <f ca="1">IF(ISERROR($V11),"",OFFSET('Smelter Look-up'!$H$4,$V11-4,0))</f>
        <v>Longyan City</v>
      </c>
      <c r="J11" s="205" t="str">
        <f ca="1">IF(ISERROR($V11),"",OFFSET('Smelter Look-up'!$I$4,$V11-4,0))</f>
        <v>Fujian Sheng</v>
      </c>
      <c r="K11" s="149" t="s">
        <v>18592</v>
      </c>
      <c r="L11" s="149" t="s">
        <v>18592</v>
      </c>
      <c r="M11" s="149" t="s">
        <v>18592</v>
      </c>
      <c r="N11" s="149" t="s">
        <v>18592</v>
      </c>
      <c r="O11" s="149" t="s">
        <v>20364</v>
      </c>
      <c r="P11" s="207" t="s">
        <v>22</v>
      </c>
      <c r="Q11" s="150" t="s">
        <v>18592</v>
      </c>
      <c r="R11" s="148" t="str">
        <f ca="1">IF(ISERROR($V11),"",OFFSET('Smelter Look-up'!$C$4,$V11-4,0)&amp;"")</f>
        <v>Fujian Evergreen New Energy Technology Co., Ltd.</v>
      </c>
      <c r="S11" s="154" t="str">
        <f t="shared" ca="1" si="0"/>
        <v>CN</v>
      </c>
      <c r="T11" s="154" t="str">
        <f ca="1">IF(B11="","",IF(ISERROR(MATCH($J11,SorP!$B$1:$B$6261,0)),"",INDIRECT("'SorP'!$A$"&amp;MATCH($S11&amp;$J11,SorP!C:C,0))))</f>
        <v>CN-FJ</v>
      </c>
      <c r="U11" s="167"/>
      <c r="V11" s="168">
        <f ca="1">IF(C11="",NA(),MATCH($B11&amp;$C11,'Smelter Look-up'!$J:$J,0))</f>
        <v>34</v>
      </c>
      <c r="X11" s="169">
        <f t="shared" ca="1" si="1"/>
        <v>0</v>
      </c>
      <c r="AB11" s="312" t="str">
        <f t="shared" ca="1" si="2"/>
        <v>Cobalt</v>
      </c>
      <c r="AC11" s="169" t="str">
        <f t="shared" ca="1" si="3"/>
        <v>Cobalt</v>
      </c>
      <c r="AD11" s="169" t="str">
        <f t="shared" ca="1" si="4"/>
        <v>Fujian Evergreen New Energy Technology Co., Ltd.</v>
      </c>
    </row>
    <row r="12" spans="1:34" s="169" customFormat="1" ht="102">
      <c r="A12" s="196" t="s">
        <v>108</v>
      </c>
      <c r="B12" s="302" t="str">
        <f ca="1">IF(LEN(A12)=0,"",INDEX('Smelter Look-up'!$A:$A,MATCH($A12,'Smelter Look-up'!$E:$E,0)))</f>
        <v>Cobalt</v>
      </c>
      <c r="C12" s="151" t="str">
        <f ca="1">IF(LEN(A12)=0,"",INDEX('Smelter Look-up'!$C:$C,MATCH($A12,'Smelter Look-up'!$E:$E,0)))</f>
        <v>Ganzhou Highpower Technology Co., Ltd.</v>
      </c>
      <c r="D12" s="148"/>
      <c r="E12" s="148" t="str">
        <f ca="1">IF(ISERROR($V12),"",OFFSET('Smelter Look-up'!$D$4,$V12-4,0)&amp;"")</f>
        <v>CHINA</v>
      </c>
      <c r="F12" s="148" t="str">
        <f ca="1">IF(ISERROR($V12),"",OFFSET('Smelter Look-up'!$E$4,$V12-4,0))</f>
        <v>CID003384</v>
      </c>
      <c r="G12" s="148" t="str">
        <f ca="1">IF(C12=$X$4,"Enter smelter details",IF(ISERROR($V12),"",OFFSET('Smelter Look-up'!$F$4,$V12-4,0)))</f>
        <v>RMI</v>
      </c>
      <c r="H12" s="204" t="s">
        <v>18592</v>
      </c>
      <c r="I12" s="205" t="str">
        <f ca="1">IF(ISERROR($V12),"",OFFSET('Smelter Look-up'!$H$4,$V12-4,0))</f>
        <v>Ganzhou</v>
      </c>
      <c r="J12" s="205" t="str">
        <f ca="1">IF(ISERROR($V12),"",OFFSET('Smelter Look-up'!$I$4,$V12-4,0))</f>
        <v>Jiangxi Sheng</v>
      </c>
      <c r="K12" s="149" t="s">
        <v>18592</v>
      </c>
      <c r="L12" s="149" t="s">
        <v>18592</v>
      </c>
      <c r="M12" s="149" t="s">
        <v>18592</v>
      </c>
      <c r="N12" s="149" t="s">
        <v>18592</v>
      </c>
      <c r="O12" s="149" t="s">
        <v>20366</v>
      </c>
      <c r="P12" s="207" t="s">
        <v>25</v>
      </c>
      <c r="Q12" s="150" t="s">
        <v>18592</v>
      </c>
      <c r="R12" s="148" t="str">
        <f ca="1">IF(ISERROR($V12),"",OFFSET('Smelter Look-up'!$C$4,$V12-4,0)&amp;"")</f>
        <v>Ganzhou Highpower Technology Co., Ltd.</v>
      </c>
      <c r="S12" s="154" t="str">
        <f t="shared" ca="1" si="0"/>
        <v>CN</v>
      </c>
      <c r="T12" s="154" t="str">
        <f ca="1">IF(B12="","",IF(ISERROR(MATCH($J12,SorP!$B$1:$B$6261,0)),"",INDIRECT("'SorP'!$A$"&amp;MATCH($S12&amp;$J12,SorP!C:C,0))))</f>
        <v>CN-JX</v>
      </c>
      <c r="U12" s="167"/>
      <c r="V12" s="168">
        <f ca="1">IF(C12="",NA(),MATCH($B12&amp;$C12,'Smelter Look-up'!$J:$J,0))</f>
        <v>38</v>
      </c>
      <c r="X12" s="169">
        <f t="shared" ca="1" si="1"/>
        <v>0</v>
      </c>
      <c r="AB12" s="312" t="str">
        <f t="shared" ca="1" si="2"/>
        <v>Cobalt</v>
      </c>
      <c r="AC12" s="169" t="str">
        <f t="shared" ca="1" si="3"/>
        <v>Cobalt</v>
      </c>
      <c r="AD12" s="169" t="str">
        <f t="shared" ca="1" si="4"/>
        <v>Ganzhou Highpower Technology Co., Ltd.</v>
      </c>
    </row>
    <row r="13" spans="1:34" s="169" customFormat="1" ht="114.75">
      <c r="A13" s="196" t="s">
        <v>110</v>
      </c>
      <c r="B13" s="302" t="str">
        <f ca="1">IF(LEN(A13)=0,"",INDEX('Smelter Look-up'!$A:$A,MATCH($A13,'Smelter Look-up'!$E:$E,0)))</f>
        <v>Cobalt</v>
      </c>
      <c r="C13" s="151" t="str">
        <f ca="1">IF(LEN(A13)=0,"",INDEX('Smelter Look-up'!$C:$C,MATCH($A13,'Smelter Look-up'!$E:$E,0)))</f>
        <v>Ganzhou Tengyuan Cobalt New Material Co., Ltd.</v>
      </c>
      <c r="D13" s="148"/>
      <c r="E13" s="148" t="str">
        <f ca="1">IF(ISERROR($V13),"",OFFSET('Smelter Look-up'!$D$4,$V13-4,0)&amp;"")</f>
        <v>CHINA</v>
      </c>
      <c r="F13" s="148" t="str">
        <f ca="1">IF(ISERROR($V13),"",OFFSET('Smelter Look-up'!$E$4,$V13-4,0))</f>
        <v>CID003212</v>
      </c>
      <c r="G13" s="148" t="str">
        <f ca="1">IF(C13=$X$4,"Enter smelter details",IF(ISERROR($V13),"",OFFSET('Smelter Look-up'!$F$4,$V13-4,0)))</f>
        <v>RMI</v>
      </c>
      <c r="H13" s="204" t="s">
        <v>18592</v>
      </c>
      <c r="I13" s="205" t="str">
        <f ca="1">IF(ISERROR($V13),"",OFFSET('Smelter Look-up'!$H$4,$V13-4,0))</f>
        <v>Ganzhou</v>
      </c>
      <c r="J13" s="205" t="str">
        <f ca="1">IF(ISERROR($V13),"",OFFSET('Smelter Look-up'!$I$4,$V13-4,0))</f>
        <v>Jiangxi Sheng</v>
      </c>
      <c r="K13" s="149" t="s">
        <v>18592</v>
      </c>
      <c r="L13" s="149" t="s">
        <v>18592</v>
      </c>
      <c r="M13" s="149" t="s">
        <v>18592</v>
      </c>
      <c r="N13" s="149" t="s">
        <v>18592</v>
      </c>
      <c r="O13" s="149" t="s">
        <v>20367</v>
      </c>
      <c r="P13" s="207" t="s">
        <v>22</v>
      </c>
      <c r="Q13" s="150" t="s">
        <v>18592</v>
      </c>
      <c r="R13" s="148" t="str">
        <f ca="1">IF(ISERROR($V13),"",OFFSET('Smelter Look-up'!$C$4,$V13-4,0)&amp;"")</f>
        <v>Ganzhou Tengyuan Cobalt New Material Co., Ltd.</v>
      </c>
      <c r="S13" s="154" t="str">
        <f t="shared" ref="S13:S63" ca="1" si="5">IF(B13="","",IF(ISERROR(MATCH($E13,CL,0)),"Unknown",INDIRECT("'C'!$A$"&amp;MATCH($E13,CL,0)+1)))</f>
        <v>CN</v>
      </c>
      <c r="T13" s="154" t="str">
        <f ca="1">IF(B13="","",IF(ISERROR(MATCH($J13,SorP!$B$1:$B$6261,0)),"",INDIRECT("'SorP'!$A$"&amp;MATCH($S13&amp;$J13,SorP!C:C,0))))</f>
        <v>CN-JX</v>
      </c>
      <c r="U13" s="167"/>
      <c r="V13" s="168">
        <f ca="1">IF(C13="",NA(),MATCH($B13&amp;$C13,'Smelter Look-up'!$J:$J,0))</f>
        <v>39</v>
      </c>
      <c r="X13" s="169">
        <f t="shared" ref="X13:X62" ca="1" si="6">IF(AND(C13="Smelter not listed",OR(LEN(D13)=0,LEN(E13)=0)),1,0)</f>
        <v>0</v>
      </c>
      <c r="AB13" s="312" t="str">
        <f t="shared" ref="AB13:AB69" ca="1" si="7">IF(C13="","",B13)</f>
        <v>Cobalt</v>
      </c>
      <c r="AC13" s="169" t="str">
        <f t="shared" ca="1" si="3"/>
        <v>Cobalt</v>
      </c>
      <c r="AD13" s="169" t="str">
        <f t="shared" ca="1" si="4"/>
        <v>Ganzhou Tengyuan Cobalt New Material Co., Ltd.</v>
      </c>
    </row>
    <row r="14" spans="1:34" s="169" customFormat="1" ht="89.25">
      <c r="A14" s="197" t="s">
        <v>112</v>
      </c>
      <c r="B14" s="302" t="str">
        <f ca="1">IF(LEN(A14)=0,"",INDEX('Smelter Look-up'!$A:$A,MATCH($A14,'Smelter Look-up'!$E:$E,0)))</f>
        <v>Cobalt</v>
      </c>
      <c r="C14" s="151" t="str">
        <f ca="1">IF(LEN(A14)=0,"",INDEX('Smelter Look-up'!$C:$C,MATCH($A14,'Smelter Look-up'!$E:$E,0)))</f>
        <v>Gem (Jiangsu) Cobalt Industry Co., Ltd.</v>
      </c>
      <c r="D14" s="148"/>
      <c r="E14" s="148" t="str">
        <f ca="1">IF(ISERROR($V14),"",OFFSET('Smelter Look-up'!$D$4,$V14-4,0)&amp;"")</f>
        <v>CHINA</v>
      </c>
      <c r="F14" s="148" t="str">
        <f ca="1">IF(ISERROR($V14),"",OFFSET('Smelter Look-up'!$E$4,$V14-4,0))</f>
        <v>CID003209</v>
      </c>
      <c r="G14" s="148" t="str">
        <f ca="1">IF(C14=$X$4,"Enter smelter details",IF(ISERROR($V14),"",OFFSET('Smelter Look-up'!$F$4,$V14-4,0)))</f>
        <v>RMI</v>
      </c>
      <c r="H14" s="204" t="s">
        <v>18592</v>
      </c>
      <c r="I14" s="205" t="str">
        <f ca="1">IF(ISERROR($V14),"",OFFSET('Smelter Look-up'!$H$4,$V14-4,0))</f>
        <v>Taixing</v>
      </c>
      <c r="J14" s="205" t="str">
        <f ca="1">IF(ISERROR($V14),"",OFFSET('Smelter Look-up'!$I$4,$V14-4,0))</f>
        <v>Jiangsu Sheng</v>
      </c>
      <c r="K14" s="149" t="s">
        <v>18592</v>
      </c>
      <c r="L14" s="149" t="s">
        <v>18592</v>
      </c>
      <c r="M14" s="149" t="s">
        <v>18592</v>
      </c>
      <c r="N14" s="149" t="s">
        <v>18592</v>
      </c>
      <c r="O14" s="149" t="s">
        <v>20364</v>
      </c>
      <c r="P14" s="207" t="s">
        <v>22</v>
      </c>
      <c r="Q14" s="150" t="s">
        <v>18592</v>
      </c>
      <c r="R14" s="148" t="str">
        <f ca="1">IF(ISERROR($V14),"",OFFSET('Smelter Look-up'!$C$4,$V14-4,0)&amp;"")</f>
        <v>Gem (Jiangsu) Cobalt Industry Co., Ltd.</v>
      </c>
      <c r="S14" s="154" t="str">
        <f t="shared" ca="1" si="5"/>
        <v>CN</v>
      </c>
      <c r="T14" s="154" t="str">
        <f ca="1">IF(B14="","",IF(ISERROR(MATCH($J14,SorP!$B$1:$B$6261,0)),"",INDIRECT("'SorP'!$A$"&amp;MATCH($S14&amp;$J14,SorP!C:C,0))))</f>
        <v>CN-JS</v>
      </c>
      <c r="U14" s="167"/>
      <c r="V14" s="168">
        <f ca="1">IF(C14="",NA(),MATCH($B14&amp;$C14,'Smelter Look-up'!$J:$J,0))</f>
        <v>41</v>
      </c>
      <c r="X14" s="169">
        <f t="shared" ca="1" si="6"/>
        <v>0</v>
      </c>
      <c r="AB14" s="312" t="str">
        <f t="shared" ca="1" si="7"/>
        <v>Cobalt</v>
      </c>
      <c r="AC14" s="169" t="str">
        <f t="shared" ca="1" si="3"/>
        <v>Cobalt</v>
      </c>
      <c r="AD14" s="169" t="str">
        <f t="shared" ca="1" si="4"/>
        <v>Gem (Jiangsu) Cobalt Industry Co., Ltd.</v>
      </c>
    </row>
    <row r="15" spans="1:34" s="169" customFormat="1" ht="51">
      <c r="A15" s="197" t="s">
        <v>117</v>
      </c>
      <c r="B15" s="302" t="str">
        <f ca="1">IF(LEN(A15)=0,"",INDEX('Smelter Look-up'!$A:$A,MATCH($A15,'Smelter Look-up'!$E:$E,0)))</f>
        <v>Cobalt</v>
      </c>
      <c r="C15" s="151" t="str">
        <f ca="1">IF(LEN(A15)=0,"",INDEX('Smelter Look-up'!$C:$C,MATCH($A15,'Smelter Look-up'!$E:$E,0)))</f>
        <v>Glencore Nikkelverk AS</v>
      </c>
      <c r="D15" s="148"/>
      <c r="E15" s="148" t="str">
        <f ca="1">IF(ISERROR($V15),"",OFFSET('Smelter Look-up'!$D$4,$V15-4,0)&amp;"")</f>
        <v>NORWAY</v>
      </c>
      <c r="F15" s="148" t="str">
        <f ca="1">IF(ISERROR($V15),"",OFFSET('Smelter Look-up'!$E$4,$V15-4,0))</f>
        <v>CID003403</v>
      </c>
      <c r="G15" s="148" t="str">
        <f ca="1">IF(C15=$X$4,"Enter smelter details",IF(ISERROR($V15),"",OFFSET('Smelter Look-up'!$F$4,$V15-4,0)))</f>
        <v>RMI</v>
      </c>
      <c r="H15" s="204" t="s">
        <v>18592</v>
      </c>
      <c r="I15" s="205" t="str">
        <f ca="1">IF(ISERROR($V15),"",OFFSET('Smelter Look-up'!$H$4,$V15-4,0))</f>
        <v>Kristiansand</v>
      </c>
      <c r="J15" s="205" t="str">
        <f ca="1">IF(ISERROR($V15),"",OFFSET('Smelter Look-up'!$I$4,$V15-4,0))</f>
        <v>Agder</v>
      </c>
      <c r="K15" s="149" t="s">
        <v>18592</v>
      </c>
      <c r="L15" s="149" t="s">
        <v>18592</v>
      </c>
      <c r="M15" s="149" t="s">
        <v>18592</v>
      </c>
      <c r="N15" s="149" t="s">
        <v>18592</v>
      </c>
      <c r="O15" s="149" t="s">
        <v>26</v>
      </c>
      <c r="P15" s="207" t="s">
        <v>18592</v>
      </c>
      <c r="Q15" s="150" t="s">
        <v>18592</v>
      </c>
      <c r="R15" s="148" t="str">
        <f ca="1">IF(ISERROR($V15),"",OFFSET('Smelter Look-up'!$C$4,$V15-4,0)&amp;"")</f>
        <v>Glencore Nikkelverk AS</v>
      </c>
      <c r="S15" s="154" t="str">
        <f t="shared" ca="1" si="5"/>
        <v>NO</v>
      </c>
      <c r="T15" s="154" t="str">
        <f ca="1">IF(B15="","",IF(ISERROR(MATCH($J15,SorP!$B$1:$B$6261,0)),"",INDIRECT("'SorP'!$A$"&amp;MATCH($S15&amp;$J15,SorP!C:C,0))))</f>
        <v>NO-42</v>
      </c>
      <c r="U15" s="167"/>
      <c r="V15" s="168">
        <f ca="1">IF(C15="",NA(),MATCH($B15&amp;$C15,'Smelter Look-up'!$J:$J,0))</f>
        <v>43</v>
      </c>
      <c r="X15" s="169">
        <f t="shared" ca="1" si="6"/>
        <v>0</v>
      </c>
      <c r="AB15" s="312" t="str">
        <f t="shared" ca="1" si="7"/>
        <v>Cobalt</v>
      </c>
      <c r="AC15" s="169" t="str">
        <f t="shared" ca="1" si="3"/>
        <v>Cobalt</v>
      </c>
      <c r="AD15" s="169" t="str">
        <f t="shared" ca="1" si="4"/>
        <v>Glencore Nikkelverk AS</v>
      </c>
    </row>
    <row r="16" spans="1:34" s="169" customFormat="1" ht="102">
      <c r="A16" s="196" t="s">
        <v>120</v>
      </c>
      <c r="B16" s="302" t="str">
        <f ca="1">IF(LEN(A16)=0,"",INDEX('Smelter Look-up'!$A:$A,MATCH($A16,'Smelter Look-up'!$E:$E,0)))</f>
        <v>Cobalt</v>
      </c>
      <c r="C16" s="151" t="str">
        <f ca="1">IF(LEN(A16)=0,"",INDEX('Smelter Look-up'!$C:$C,MATCH($A16,'Smelter Look-up'!$E:$E,0)))</f>
        <v>Guangdong Jiana Energy Technology Co., Ltd.</v>
      </c>
      <c r="D16" s="148"/>
      <c r="E16" s="148" t="str">
        <f ca="1">IF(ISERROR($V16),"",OFFSET('Smelter Look-up'!$D$4,$V16-4,0)&amp;"")</f>
        <v>CHINA</v>
      </c>
      <c r="F16" s="148" t="str">
        <f ca="1">IF(ISERROR($V16),"",OFFSET('Smelter Look-up'!$E$4,$V16-4,0))</f>
        <v>CID003291</v>
      </c>
      <c r="G16" s="148" t="str">
        <f ca="1">IF(C16=$X$4,"Enter smelter details",IF(ISERROR($V16),"",OFFSET('Smelter Look-up'!$F$4,$V16-4,0)))</f>
        <v>RMI</v>
      </c>
      <c r="H16" s="204" t="s">
        <v>18592</v>
      </c>
      <c r="I16" s="205" t="str">
        <f ca="1">IF(ISERROR($V16),"",OFFSET('Smelter Look-up'!$H$4,$V16-4,0))</f>
        <v>Guangzhou</v>
      </c>
      <c r="J16" s="205" t="str">
        <f ca="1">IF(ISERROR($V16),"",OFFSET('Smelter Look-up'!$I$4,$V16-4,0))</f>
        <v>Guangdong Sheng</v>
      </c>
      <c r="K16" s="149" t="s">
        <v>18592</v>
      </c>
      <c r="L16" s="149" t="s">
        <v>18592</v>
      </c>
      <c r="M16" s="149" t="s">
        <v>18592</v>
      </c>
      <c r="N16" s="149" t="s">
        <v>18592</v>
      </c>
      <c r="O16" s="149" t="s">
        <v>20364</v>
      </c>
      <c r="P16" s="207" t="s">
        <v>22</v>
      </c>
      <c r="Q16" s="150" t="s">
        <v>18592</v>
      </c>
      <c r="R16" s="148" t="str">
        <f ca="1">IF(ISERROR($V16),"",OFFSET('Smelter Look-up'!$C$4,$V16-4,0)&amp;"")</f>
        <v>Guangdong Jiana Energy Technology Co., Ltd.</v>
      </c>
      <c r="S16" s="154" t="str">
        <f t="shared" ca="1" si="5"/>
        <v>CN</v>
      </c>
      <c r="T16" s="154" t="str">
        <f ca="1">IF(B16="","",IF(ISERROR(MATCH($J16,SorP!$B$1:$B$6261,0)),"",INDIRECT("'SorP'!$A$"&amp;MATCH($S16&amp;$J16,SorP!C:C,0))))</f>
        <v>CN-GD</v>
      </c>
      <c r="U16" s="167"/>
      <c r="V16" s="168">
        <f ca="1">IF(C16="",NA(),MATCH($B16&amp;$C16,'Smelter Look-up'!$J:$J,0))</f>
        <v>46</v>
      </c>
      <c r="X16" s="169">
        <f t="shared" ca="1" si="6"/>
        <v>0</v>
      </c>
      <c r="AB16" s="312" t="str">
        <f t="shared" ca="1" si="7"/>
        <v>Cobalt</v>
      </c>
      <c r="AC16" s="169" t="str">
        <f t="shared" ca="1" si="3"/>
        <v>Cobalt</v>
      </c>
      <c r="AD16" s="169" t="str">
        <f t="shared" ca="1" si="4"/>
        <v>Guangdong Jiana Energy Technology Co., Ltd.</v>
      </c>
    </row>
    <row r="17" spans="1:30" s="169" customFormat="1" ht="89.25">
      <c r="A17" s="196" t="s">
        <v>124</v>
      </c>
      <c r="B17" s="302" t="str">
        <f ca="1">IF(LEN(A17)=0,"",INDEX('Smelter Look-up'!$A:$A,MATCH($A17,'Smelter Look-up'!$E:$E,0)))</f>
        <v>Cobalt</v>
      </c>
      <c r="C17" s="151" t="str">
        <f ca="1">IF(LEN(A17)=0,"",INDEX('Smelter Look-up'!$C:$C,MATCH($A17,'Smelter Look-up'!$E:$E,0)))</f>
        <v>Guangxi Yinyi Advanced Material Co., Ltd.</v>
      </c>
      <c r="D17" s="148"/>
      <c r="E17" s="148" t="str">
        <f ca="1">IF(ISERROR($V17),"",OFFSET('Smelter Look-up'!$D$4,$V17-4,0)&amp;"")</f>
        <v>CHINA</v>
      </c>
      <c r="F17" s="148" t="str">
        <f ca="1">IF(ISERROR($V17),"",OFFSET('Smelter Look-up'!$E$4,$V17-4,0))</f>
        <v>CID003213</v>
      </c>
      <c r="G17" s="148" t="str">
        <f ca="1">IF(C17=$X$4,"Enter smelter details",IF(ISERROR($V17),"",OFFSET('Smelter Look-up'!$F$4,$V17-4,0)))</f>
        <v>RMI</v>
      </c>
      <c r="H17" s="204" t="s">
        <v>18592</v>
      </c>
      <c r="I17" s="205" t="str">
        <f ca="1">IF(ISERROR($V17),"",OFFSET('Smelter Look-up'!$H$4,$V17-4,0))</f>
        <v>Yulin</v>
      </c>
      <c r="J17" s="205" t="str">
        <f ca="1">IF(ISERROR($V17),"",OFFSET('Smelter Look-up'!$I$4,$V17-4,0))</f>
        <v>Guangxi Zhuangzu Zizhiqu</v>
      </c>
      <c r="K17" s="149" t="s">
        <v>18592</v>
      </c>
      <c r="L17" s="149" t="s">
        <v>18592</v>
      </c>
      <c r="M17" s="149" t="s">
        <v>18592</v>
      </c>
      <c r="N17" s="149" t="s">
        <v>18592</v>
      </c>
      <c r="O17" s="149" t="s">
        <v>20364</v>
      </c>
      <c r="P17" s="207" t="s">
        <v>22</v>
      </c>
      <c r="Q17" s="150" t="s">
        <v>18592</v>
      </c>
      <c r="R17" s="148" t="str">
        <f ca="1">IF(ISERROR($V17),"",OFFSET('Smelter Look-up'!$C$4,$V17-4,0)&amp;"")</f>
        <v>Guangxi Yinyi Advanced Material Co., Ltd.</v>
      </c>
      <c r="S17" s="154" t="str">
        <f t="shared" ca="1" si="5"/>
        <v>CN</v>
      </c>
      <c r="T17" s="154" t="str">
        <f ca="1">IF(B17="","",IF(ISERROR(MATCH($J17,SorP!$B$1:$B$6261,0)),"",INDIRECT("'SorP'!$A$"&amp;MATCH($S17&amp;$J17,SorP!C:C,0))))</f>
        <v>CN-GX</v>
      </c>
      <c r="U17" s="167"/>
      <c r="V17" s="168">
        <f ca="1">IF(C17="",NA(),MATCH($B17&amp;$C17,'Smelter Look-up'!$J:$J,0))</f>
        <v>48</v>
      </c>
      <c r="X17" s="169">
        <f t="shared" ca="1" si="6"/>
        <v>0</v>
      </c>
      <c r="AB17" s="312" t="str">
        <f t="shared" ca="1" si="7"/>
        <v>Cobalt</v>
      </c>
      <c r="AC17" s="169" t="str">
        <f t="shared" ca="1" si="3"/>
        <v>Cobalt</v>
      </c>
      <c r="AD17" s="169" t="str">
        <f t="shared" ca="1" si="4"/>
        <v>Guangxi Yinyi Advanced Material Co., Ltd.</v>
      </c>
    </row>
    <row r="18" spans="1:30" s="169" customFormat="1" ht="153">
      <c r="A18" s="196" t="s">
        <v>128</v>
      </c>
      <c r="B18" s="302" t="str">
        <f ca="1">IF(LEN(A18)=0,"",INDEX('Smelter Look-up'!$A:$A,MATCH($A18,'Smelter Look-up'!$E:$E,0)))</f>
        <v>Cobalt</v>
      </c>
      <c r="C18" s="151" t="str">
        <f ca="1">IF(LEN(A18)=0,"",INDEX('Smelter Look-up'!$C:$C,MATCH($A18,'Smelter Look-up'!$E:$E,0)))</f>
        <v>Guizhou CNGR Resource Recycling Industry Development Co., Ltd.</v>
      </c>
      <c r="D18" s="148"/>
      <c r="E18" s="148" t="str">
        <f ca="1">IF(ISERROR($V18),"",OFFSET('Smelter Look-up'!$D$4,$V18-4,0)&amp;"")</f>
        <v>CHINA</v>
      </c>
      <c r="F18" s="148" t="str">
        <f ca="1">IF(ISERROR($V18),"",OFFSET('Smelter Look-up'!$E$4,$V18-4,0))</f>
        <v>CID003610</v>
      </c>
      <c r="G18" s="148" t="str">
        <f ca="1">IF(C18=$X$4,"Enter smelter details",IF(ISERROR($V18),"",OFFSET('Smelter Look-up'!$F$4,$V18-4,0)))</f>
        <v>RMI</v>
      </c>
      <c r="H18" s="204" t="s">
        <v>18592</v>
      </c>
      <c r="I18" s="205" t="str">
        <f ca="1">IF(ISERROR($V18),"",OFFSET('Smelter Look-up'!$H$4,$V18-4,0))</f>
        <v>Tongren</v>
      </c>
      <c r="J18" s="205" t="str">
        <f ca="1">IF(ISERROR($V18),"",OFFSET('Smelter Look-up'!$I$4,$V18-4,0))</f>
        <v>Guizhou Sheng</v>
      </c>
      <c r="K18" s="149" t="s">
        <v>18592</v>
      </c>
      <c r="L18" s="149" t="s">
        <v>18592</v>
      </c>
      <c r="M18" s="149" t="s">
        <v>18592</v>
      </c>
      <c r="N18" s="149" t="s">
        <v>18592</v>
      </c>
      <c r="O18" s="149" t="s">
        <v>20364</v>
      </c>
      <c r="P18" s="207" t="s">
        <v>22</v>
      </c>
      <c r="Q18" s="150" t="s">
        <v>18592</v>
      </c>
      <c r="R18" s="148" t="str">
        <f ca="1">IF(ISERROR($V18),"",OFFSET('Smelter Look-up'!$C$4,$V18-4,0)&amp;"")</f>
        <v>Guizhou CNGR Resource Recycling Industry Development Co., Ltd.</v>
      </c>
      <c r="S18" s="154" t="str">
        <f t="shared" ca="1" si="5"/>
        <v>CN</v>
      </c>
      <c r="T18" s="154" t="str">
        <f ca="1">IF(B18="","",IF(ISERROR(MATCH($J18,SorP!$B$1:$B$6261,0)),"",INDIRECT("'SorP'!$A$"&amp;MATCH($S18&amp;$J18,SorP!C:C,0))))</f>
        <v>CN-GZ</v>
      </c>
      <c r="U18" s="167"/>
      <c r="V18" s="168">
        <f ca="1">IF(C18="",NA(),MATCH($B18&amp;$C18,'Smelter Look-up'!$J:$J,0))</f>
        <v>49</v>
      </c>
      <c r="X18" s="169">
        <f t="shared" ca="1" si="6"/>
        <v>0</v>
      </c>
      <c r="AB18" s="312" t="str">
        <f t="shared" ca="1" si="7"/>
        <v>Cobalt</v>
      </c>
      <c r="AC18" s="169" t="str">
        <f t="shared" ca="1" si="3"/>
        <v>Cobalt</v>
      </c>
      <c r="AD18" s="169" t="str">
        <f t="shared" ca="1" si="4"/>
        <v>Guizhou CNGR Resource Recycling Industry Development Co., Ltd.</v>
      </c>
    </row>
    <row r="19" spans="1:30" s="169" customFormat="1" ht="89.25">
      <c r="A19" s="196" t="s">
        <v>134</v>
      </c>
      <c r="B19" s="302" t="str">
        <f ca="1">IF(LEN(A19)=0,"",INDEX('Smelter Look-up'!$A:$A,MATCH($A19,'Smelter Look-up'!$E:$E,0)))</f>
        <v>Cobalt</v>
      </c>
      <c r="C19" s="151" t="str">
        <f ca="1">IF(LEN(A19)=0,"",INDEX('Smelter Look-up'!$C:$C,MATCH($A19,'Smelter Look-up'!$E:$E,0)))</f>
        <v>Harima Refinery, Sumitomo Metal Mining</v>
      </c>
      <c r="D19" s="148"/>
      <c r="E19" s="148" t="str">
        <f ca="1">IF(ISERROR($V19),"",OFFSET('Smelter Look-up'!$D$4,$V19-4,0)&amp;"")</f>
        <v>JAPAN</v>
      </c>
      <c r="F19" s="148" t="str">
        <f ca="1">IF(ISERROR($V19),"",OFFSET('Smelter Look-up'!$E$4,$V19-4,0))</f>
        <v>CID003577</v>
      </c>
      <c r="G19" s="148" t="str">
        <f ca="1">IF(C19=$X$4,"Enter smelter details",IF(ISERROR($V19),"",OFFSET('Smelter Look-up'!$F$4,$V19-4,0)))</f>
        <v>RMI</v>
      </c>
      <c r="H19" s="204" t="s">
        <v>18592</v>
      </c>
      <c r="I19" s="205" t="str">
        <f ca="1">IF(ISERROR($V19),"",OFFSET('Smelter Look-up'!$H$4,$V19-4,0))</f>
        <v>Kako-gun</v>
      </c>
      <c r="J19" s="205" t="str">
        <f ca="1">IF(ISERROR($V19),"",OFFSET('Smelter Look-up'!$I$4,$V19-4,0))</f>
        <v>Hyogo</v>
      </c>
      <c r="K19" s="149" t="s">
        <v>18592</v>
      </c>
      <c r="L19" s="149" t="s">
        <v>18592</v>
      </c>
      <c r="M19" s="149" t="s">
        <v>18592</v>
      </c>
      <c r="N19" s="149" t="s">
        <v>18592</v>
      </c>
      <c r="O19" s="149" t="s">
        <v>20365</v>
      </c>
      <c r="P19" s="207" t="s">
        <v>22</v>
      </c>
      <c r="Q19" s="150" t="s">
        <v>18592</v>
      </c>
      <c r="R19" s="148" t="str">
        <f ca="1">IF(ISERROR($V19),"",OFFSET('Smelter Look-up'!$C$4,$V19-4,0)&amp;"")</f>
        <v>Harima Refinery, Sumitomo Metal Mining</v>
      </c>
      <c r="S19" s="154" t="str">
        <f t="shared" ca="1" si="5"/>
        <v>JP</v>
      </c>
      <c r="T19" s="154" t="str">
        <f ca="1">IF(B19="","",IF(ISERROR(MATCH($J19,SorP!$B$1:$B$6261,0)),"",INDIRECT("'SorP'!$A$"&amp;MATCH($S19&amp;$J19,SorP!C:C,0))))</f>
        <v>JP-28</v>
      </c>
      <c r="U19" s="167"/>
      <c r="V19" s="168">
        <f ca="1">IF(C19="",NA(),MATCH($B19&amp;$C19,'Smelter Look-up'!$J:$J,0))</f>
        <v>52</v>
      </c>
      <c r="X19" s="169">
        <f t="shared" ca="1" si="6"/>
        <v>0</v>
      </c>
      <c r="AB19" s="312" t="str">
        <f t="shared" ca="1" si="7"/>
        <v>Cobalt</v>
      </c>
      <c r="AC19" s="169" t="str">
        <f t="shared" ca="1" si="3"/>
        <v>Cobalt</v>
      </c>
      <c r="AD19" s="169" t="str">
        <f t="shared" ca="1" si="4"/>
        <v>Harima Refinery, Sumitomo Metal Mining</v>
      </c>
    </row>
    <row r="20" spans="1:30" s="169" customFormat="1" ht="127.5">
      <c r="A20" s="197" t="s">
        <v>145</v>
      </c>
      <c r="B20" s="302" t="str">
        <f ca="1">IF(LEN(A20)=0,"",INDEX('Smelter Look-up'!$A:$A,MATCH($A20,'Smelter Look-up'!$E:$E,0)))</f>
        <v>Cobalt</v>
      </c>
      <c r="C20" s="151" t="str">
        <f ca="1">IF(LEN(A20)=0,"",INDEX('Smelter Look-up'!$C:$C,MATCH($A20,'Smelter Look-up'!$E:$E,0)))</f>
        <v>Hunan CNGR New Energy Science &amp; Technology Co., Ltd.</v>
      </c>
      <c r="D20" s="148"/>
      <c r="E20" s="148" t="str">
        <f ca="1">IF(ISERROR($V20),"",OFFSET('Smelter Look-up'!$D$4,$V20-4,0)&amp;"")</f>
        <v>CHINA</v>
      </c>
      <c r="F20" s="148" t="str">
        <f ca="1">IF(ISERROR($V20),"",OFFSET('Smelter Look-up'!$E$4,$V20-4,0))</f>
        <v>CID003411</v>
      </c>
      <c r="G20" s="148" t="str">
        <f ca="1">IF(C20=$X$4,"Enter smelter details",IF(ISERROR($V20),"",OFFSET('Smelter Look-up'!$F$4,$V20-4,0)))</f>
        <v>RMI</v>
      </c>
      <c r="H20" s="204" t="s">
        <v>18592</v>
      </c>
      <c r="I20" s="205" t="str">
        <f ca="1">IF(ISERROR($V20),"",OFFSET('Smelter Look-up'!$H$4,$V20-4,0))</f>
        <v>Changsha</v>
      </c>
      <c r="J20" s="205" t="str">
        <f ca="1">IF(ISERROR($V20),"",OFFSET('Smelter Look-up'!$I$4,$V20-4,0))</f>
        <v>Hunan Sheng</v>
      </c>
      <c r="K20" s="149" t="s">
        <v>18592</v>
      </c>
      <c r="L20" s="149" t="s">
        <v>18592</v>
      </c>
      <c r="M20" s="149" t="s">
        <v>18592</v>
      </c>
      <c r="N20" s="149" t="s">
        <v>18592</v>
      </c>
      <c r="O20" s="149" t="s">
        <v>20364</v>
      </c>
      <c r="P20" s="207" t="s">
        <v>22</v>
      </c>
      <c r="Q20" s="150" t="s">
        <v>18592</v>
      </c>
      <c r="R20" s="148" t="str">
        <f ca="1">IF(ISERROR($V20),"",OFFSET('Smelter Look-up'!$C$4,$V20-4,0)&amp;"")</f>
        <v>Hunan CNGR New Energy Science &amp; Technology Co., Ltd.</v>
      </c>
      <c r="S20" s="154" t="str">
        <f t="shared" ca="1" si="5"/>
        <v>CN</v>
      </c>
      <c r="T20" s="154" t="str">
        <f ca="1">IF(B20="","",IF(ISERROR(MATCH($J20,SorP!$B$1:$B$6261,0)),"",INDIRECT("'SorP'!$A$"&amp;MATCH($S20&amp;$J20,SorP!C:C,0))))</f>
        <v>CN-HN</v>
      </c>
      <c r="U20" s="167"/>
      <c r="V20" s="168">
        <f ca="1">IF(C20="",NA(),MATCH($B20&amp;$C20,'Smelter Look-up'!$J:$J,0))</f>
        <v>55</v>
      </c>
      <c r="X20" s="169">
        <f t="shared" ca="1" si="6"/>
        <v>0</v>
      </c>
      <c r="AB20" s="312" t="str">
        <f t="shared" ca="1" si="7"/>
        <v>Cobalt</v>
      </c>
      <c r="AC20" s="169" t="str">
        <f t="shared" ca="1" si="3"/>
        <v>Cobalt</v>
      </c>
      <c r="AD20" s="169" t="str">
        <f t="shared" ca="1" si="4"/>
        <v>Hunan CNGR New Energy Science &amp; Technology Co., Ltd.</v>
      </c>
    </row>
    <row r="21" spans="1:30" s="169" customFormat="1" ht="76.5">
      <c r="A21" s="196" t="s">
        <v>153</v>
      </c>
      <c r="B21" s="302" t="str">
        <f ca="1">IF(LEN(A21)=0,"",INDEX('Smelter Look-up'!$A:$A,MATCH($A21,'Smelter Look-up'!$E:$E,0)))</f>
        <v>Cobalt</v>
      </c>
      <c r="C21" s="151" t="str">
        <f ca="1">IF(LEN(A21)=0,"",INDEX('Smelter Look-up'!$C:$C,MATCH($A21,'Smelter Look-up'!$E:$E,0)))</f>
        <v>Hunan Yacheng New Energy Co., Ltd.</v>
      </c>
      <c r="D21" s="148"/>
      <c r="E21" s="148" t="str">
        <f ca="1">IF(ISERROR($V21),"",OFFSET('Smelter Look-up'!$D$4,$V21-4,0)&amp;"")</f>
        <v>CHINA</v>
      </c>
      <c r="F21" s="148" t="str">
        <f ca="1">IF(ISERROR($V21),"",OFFSET('Smelter Look-up'!$E$4,$V21-4,0))</f>
        <v>CID003404</v>
      </c>
      <c r="G21" s="148" t="str">
        <f ca="1">IF(C21=$X$4,"Enter smelter details",IF(ISERROR($V21),"",OFFSET('Smelter Look-up'!$F$4,$V21-4,0)))</f>
        <v>RMI</v>
      </c>
      <c r="H21" s="204" t="s">
        <v>18592</v>
      </c>
      <c r="I21" s="205" t="str">
        <f ca="1">IF(ISERROR($V21),"",OFFSET('Smelter Look-up'!$H$4,$V21-4,0))</f>
        <v>Changsha</v>
      </c>
      <c r="J21" s="205" t="str">
        <f ca="1">IF(ISERROR($V21),"",OFFSET('Smelter Look-up'!$I$4,$V21-4,0))</f>
        <v>Hunan Sheng</v>
      </c>
      <c r="K21" s="149" t="s">
        <v>18592</v>
      </c>
      <c r="L21" s="149" t="s">
        <v>18592</v>
      </c>
      <c r="M21" s="149" t="s">
        <v>18592</v>
      </c>
      <c r="N21" s="149" t="s">
        <v>18592</v>
      </c>
      <c r="O21" s="149" t="s">
        <v>26</v>
      </c>
      <c r="P21" s="207" t="s">
        <v>18592</v>
      </c>
      <c r="Q21" s="150" t="s">
        <v>18592</v>
      </c>
      <c r="R21" s="148" t="str">
        <f ca="1">IF(ISERROR($V21),"",OFFSET('Smelter Look-up'!$C$4,$V21-4,0)&amp;"")</f>
        <v>Hunan Yacheng New Energy Co., Ltd.</v>
      </c>
      <c r="S21" s="154" t="str">
        <f t="shared" ca="1" si="5"/>
        <v>CN</v>
      </c>
      <c r="T21" s="154" t="str">
        <f ca="1">IF(B21="","",IF(ISERROR(MATCH($J21,SorP!$B$1:$B$6261,0)),"",INDIRECT("'SorP'!$A$"&amp;MATCH($S21&amp;$J21,SorP!C:C,0))))</f>
        <v>CN-HN</v>
      </c>
      <c r="U21" s="167"/>
      <c r="V21" s="168">
        <f ca="1">IF(C21="",NA(),MATCH($B21&amp;$C21,'Smelter Look-up'!$J:$J,0))</f>
        <v>60</v>
      </c>
      <c r="X21" s="169">
        <f t="shared" ca="1" si="6"/>
        <v>0</v>
      </c>
      <c r="AB21" s="312" t="str">
        <f t="shared" ca="1" si="7"/>
        <v>Cobalt</v>
      </c>
      <c r="AC21" s="169" t="str">
        <f t="shared" ca="1" si="3"/>
        <v>Cobalt</v>
      </c>
      <c r="AD21" s="169" t="str">
        <f t="shared" ca="1" si="4"/>
        <v>Hunan Yacheng New Energy Co., Ltd.</v>
      </c>
    </row>
    <row r="22" spans="1:30" s="169" customFormat="1" ht="102">
      <c r="A22" s="196" t="s">
        <v>11919</v>
      </c>
      <c r="B22" s="302" t="str">
        <f ca="1">IF(LEN(A22)=0,"",INDEX('Smelter Look-up'!$A:$A,MATCH($A22,'Smelter Look-up'!$E:$E,0)))</f>
        <v>Cobalt</v>
      </c>
      <c r="C22" s="151" t="str">
        <f ca="1">IF(LEN(A22)=0,"",INDEX('Smelter Look-up'!$C:$C,MATCH($A22,'Smelter Look-up'!$E:$E,0)))</f>
        <v>Impala Platinum - Base Metal Refinery (BMR)</v>
      </c>
      <c r="D22" s="148"/>
      <c r="E22" s="148" t="str">
        <f ca="1">IF(ISERROR($V22),"",OFFSET('Smelter Look-up'!$D$4,$V22-4,0)&amp;"")</f>
        <v>SOUTH AFRICA</v>
      </c>
      <c r="F22" s="148" t="str">
        <f ca="1">IF(ISERROR($V22),"",OFFSET('Smelter Look-up'!$E$4,$V22-4,0))</f>
        <v>CID004608</v>
      </c>
      <c r="G22" s="148" t="str">
        <f ca="1">IF(C22=$X$4,"Enter smelter details",IF(ISERROR($V22),"",OFFSET('Smelter Look-up'!$F$4,$V22-4,0)))</f>
        <v>RMI</v>
      </c>
      <c r="H22" s="204" t="s">
        <v>18592</v>
      </c>
      <c r="I22" s="205" t="str">
        <f ca="1">IF(ISERROR($V22),"",OFFSET('Smelter Look-up'!$H$4,$V22-4,0))</f>
        <v>Springs</v>
      </c>
      <c r="J22" s="205" t="str">
        <f ca="1">IF(ISERROR($V22),"",OFFSET('Smelter Look-up'!$I$4,$V22-4,0))</f>
        <v>Gauteng</v>
      </c>
      <c r="K22" s="149" t="s">
        <v>18592</v>
      </c>
      <c r="L22" s="149" t="s">
        <v>18592</v>
      </c>
      <c r="M22" s="149" t="s">
        <v>18592</v>
      </c>
      <c r="N22" s="149" t="s">
        <v>18592</v>
      </c>
      <c r="O22" s="149" t="s">
        <v>20368</v>
      </c>
      <c r="P22" s="207" t="s">
        <v>22</v>
      </c>
      <c r="Q22" s="150" t="s">
        <v>18592</v>
      </c>
      <c r="R22" s="148" t="str">
        <f ca="1">IF(ISERROR($V22),"",OFFSET('Smelter Look-up'!$C$4,$V22-4,0)&amp;"")</f>
        <v>Impala Platinum - Base Metal Refinery (BMR)</v>
      </c>
      <c r="S22" s="154" t="str">
        <f t="shared" ca="1" si="5"/>
        <v>ZA</v>
      </c>
      <c r="T22" s="154" t="str">
        <f ca="1">IF(B22="","",IF(ISERROR(MATCH($J22,SorP!$B$1:$B$6261,0)),"",INDIRECT("'SorP'!$A$"&amp;MATCH($S22&amp;$J22,SorP!C:C,0))))</f>
        <v>ZA-GP</v>
      </c>
      <c r="U22" s="167"/>
      <c r="V22" s="168">
        <f ca="1">IF(C22="",NA(),MATCH($B22&amp;$C22,'Smelter Look-up'!$J:$J,0))</f>
        <v>64</v>
      </c>
      <c r="X22" s="169">
        <f t="shared" ca="1" si="6"/>
        <v>0</v>
      </c>
      <c r="AB22" s="312" t="str">
        <f t="shared" ca="1" si="7"/>
        <v>Cobalt</v>
      </c>
      <c r="AC22" s="169" t="str">
        <f t="shared" ca="1" si="3"/>
        <v>Cobalt</v>
      </c>
      <c r="AD22" s="169" t="str">
        <f t="shared" ca="1" si="4"/>
        <v>Impala Platinum - Base Metal Refinery (BMR)</v>
      </c>
    </row>
    <row r="23" spans="1:30" s="169" customFormat="1" ht="76.5">
      <c r="A23" s="196" t="s">
        <v>11922</v>
      </c>
      <c r="B23" s="302" t="str">
        <f ca="1">IF(LEN(A23)=0,"",INDEX('Smelter Look-up'!$A:$A,MATCH($A23,'Smelter Look-up'!$E:$E,0)))</f>
        <v>Cobalt</v>
      </c>
      <c r="C23" s="151" t="str">
        <f ca="1">IF(LEN(A23)=0,"",INDEX('Smelter Look-up'!$C:$C,MATCH($A23,'Smelter Look-up'!$E:$E,0)))</f>
        <v>Impala Platinum - Rustenburg Smelter</v>
      </c>
      <c r="D23" s="148"/>
      <c r="E23" s="148" t="str">
        <f ca="1">IF(ISERROR($V23),"",OFFSET('Smelter Look-up'!$D$4,$V23-4,0)&amp;"")</f>
        <v>SOUTH AFRICA</v>
      </c>
      <c r="F23" s="148" t="str">
        <f ca="1">IF(ISERROR($V23),"",OFFSET('Smelter Look-up'!$E$4,$V23-4,0))</f>
        <v>CID004614</v>
      </c>
      <c r="G23" s="148" t="str">
        <f ca="1">IF(C23=$X$4,"Enter smelter details",IF(ISERROR($V23),"",OFFSET('Smelter Look-up'!$F$4,$V23-4,0)))</f>
        <v>RMI</v>
      </c>
      <c r="H23" s="204" t="s">
        <v>18592</v>
      </c>
      <c r="I23" s="205" t="str">
        <f ca="1">IF(ISERROR($V23),"",OFFSET('Smelter Look-up'!$H$4,$V23-4,0))</f>
        <v>Rustenburg</v>
      </c>
      <c r="J23" s="205" t="str">
        <f ca="1">IF(ISERROR($V23),"",OFFSET('Smelter Look-up'!$I$4,$V23-4,0))</f>
        <v>North-West</v>
      </c>
      <c r="K23" s="149" t="s">
        <v>18592</v>
      </c>
      <c r="L23" s="149" t="s">
        <v>18592</v>
      </c>
      <c r="M23" s="149" t="s">
        <v>18592</v>
      </c>
      <c r="N23" s="149" t="s">
        <v>18592</v>
      </c>
      <c r="O23" s="149" t="s">
        <v>20368</v>
      </c>
      <c r="P23" s="207" t="s">
        <v>22</v>
      </c>
      <c r="Q23" s="150" t="s">
        <v>18592</v>
      </c>
      <c r="R23" s="148" t="str">
        <f ca="1">IF(ISERROR($V23),"",OFFSET('Smelter Look-up'!$C$4,$V23-4,0)&amp;"")</f>
        <v>Impala Platinum - Rustenburg Smelter</v>
      </c>
      <c r="S23" s="154" t="str">
        <f t="shared" ca="1" si="5"/>
        <v>ZA</v>
      </c>
      <c r="T23" s="154" t="str">
        <f ca="1">IF(B23="","",IF(ISERROR(MATCH($J23,SorP!$B$1:$B$6261,0)),"",INDIRECT("'SorP'!$A$"&amp;MATCH($S23&amp;$J23,SorP!C:C,0))))</f>
        <v>ZA-NW</v>
      </c>
      <c r="U23" s="167"/>
      <c r="V23" s="168">
        <f ca="1">IF(C23="",NA(),MATCH($B23&amp;$C23,'Smelter Look-up'!$J:$J,0))</f>
        <v>65</v>
      </c>
      <c r="X23" s="169">
        <f t="shared" ca="1" si="6"/>
        <v>0</v>
      </c>
      <c r="AB23" s="312" t="str">
        <f t="shared" ca="1" si="7"/>
        <v>Cobalt</v>
      </c>
      <c r="AC23" s="169" t="str">
        <f t="shared" ca="1" si="3"/>
        <v>Cobalt</v>
      </c>
      <c r="AD23" s="169" t="str">
        <f t="shared" ca="1" si="4"/>
        <v>Impala Platinum - Rustenburg Smelter</v>
      </c>
    </row>
    <row r="24" spans="1:30" s="169" customFormat="1" ht="89.25">
      <c r="A24" s="154" t="s">
        <v>163</v>
      </c>
      <c r="B24" s="302" t="str">
        <f ca="1">IF(LEN(A24)=0,"",INDEX('Smelter Look-up'!$A:$A,MATCH($A24,'Smelter Look-up'!$E:$E,0)))</f>
        <v>Cobalt</v>
      </c>
      <c r="C24" s="151" t="str">
        <f ca="1">IF(LEN(A24)=0,"",INDEX('Smelter Look-up'!$C:$C,MATCH($A24,'Smelter Look-up'!$E:$E,0)))</f>
        <v>Jiangsu Xiongfeng Technology Co., Ltd.</v>
      </c>
      <c r="D24" s="148"/>
      <c r="E24" s="148" t="str">
        <f ca="1">IF(ISERROR($V24),"",OFFSET('Smelter Look-up'!$D$4,$V24-4,0)&amp;"")</f>
        <v>CHINA</v>
      </c>
      <c r="F24" s="148" t="str">
        <f ca="1">IF(ISERROR($V24),"",OFFSET('Smelter Look-up'!$E$4,$V24-4,0))</f>
        <v>CID003293</v>
      </c>
      <c r="G24" s="148" t="str">
        <f ca="1">IF(C24=$X$4,"Enter smelter details",IF(ISERROR($V24),"",OFFSET('Smelter Look-up'!$F$4,$V24-4,0)))</f>
        <v>RMI</v>
      </c>
      <c r="H24" s="204" t="s">
        <v>18592</v>
      </c>
      <c r="I24" s="205" t="str">
        <f ca="1">IF(ISERROR($V24),"",OFFSET('Smelter Look-up'!$H$4,$V24-4,0))</f>
        <v>Haimen</v>
      </c>
      <c r="J24" s="205" t="str">
        <f ca="1">IF(ISERROR($V24),"",OFFSET('Smelter Look-up'!$I$4,$V24-4,0))</f>
        <v>Jiangsu Sheng</v>
      </c>
      <c r="K24" s="149" t="s">
        <v>18592</v>
      </c>
      <c r="L24" s="149" t="s">
        <v>18592</v>
      </c>
      <c r="M24" s="149" t="s">
        <v>18592</v>
      </c>
      <c r="N24" s="149" t="s">
        <v>18592</v>
      </c>
      <c r="O24" s="149" t="s">
        <v>26</v>
      </c>
      <c r="P24" s="207" t="s">
        <v>18592</v>
      </c>
      <c r="Q24" s="150" t="s">
        <v>18592</v>
      </c>
      <c r="R24" s="148" t="str">
        <f ca="1">IF(ISERROR($V24),"",OFFSET('Smelter Look-up'!$C$4,$V24-4,0)&amp;"")</f>
        <v>Jiangsu Xiongfeng Technology Co., Ltd.</v>
      </c>
      <c r="S24" s="154" t="str">
        <f t="shared" ca="1" si="5"/>
        <v>CN</v>
      </c>
      <c r="T24" s="154" t="str">
        <f ca="1">IF(B24="","",IF(ISERROR(MATCH($J24,SorP!$B$1:$B$6261,0)),"",INDIRECT("'SorP'!$A$"&amp;MATCH($S24&amp;$J24,SorP!C:C,0))))</f>
        <v>CN-JS</v>
      </c>
      <c r="U24" s="167"/>
      <c r="V24" s="168">
        <f ca="1">IF(C24="",NA(),MATCH($B24&amp;$C24,'Smelter Look-up'!$J:$J,0))</f>
        <v>74</v>
      </c>
      <c r="X24" s="169">
        <f t="shared" ca="1" si="6"/>
        <v>0</v>
      </c>
      <c r="AB24" s="312" t="str">
        <f t="shared" ca="1" si="7"/>
        <v>Cobalt</v>
      </c>
      <c r="AC24" s="169" t="str">
        <f t="shared" ca="1" si="3"/>
        <v>Cobalt</v>
      </c>
      <c r="AD24" s="169" t="str">
        <f t="shared" ca="1" si="4"/>
        <v>Jiangsu Xiongfeng Technology Co., Ltd.</v>
      </c>
    </row>
    <row r="25" spans="1:30" s="169" customFormat="1" ht="89.25">
      <c r="A25" s="154" t="s">
        <v>11799</v>
      </c>
      <c r="B25" s="302" t="str">
        <f ca="1">IF(LEN(A25)=0,"",INDEX('Smelter Look-up'!$A:$A,MATCH($A25,'Smelter Look-up'!$E:$E,0)))</f>
        <v>Cobalt</v>
      </c>
      <c r="C25" s="151" t="str">
        <f ca="1">IF(LEN(A25)=0,"",INDEX('Smelter Look-up'!$C:$C,MATCH($A25,'Smelter Look-up'!$E:$E,0)))</f>
        <v>Jiangxi Miracle Golden Tiger Cobalt Co. Ltd.</v>
      </c>
      <c r="D25" s="148"/>
      <c r="E25" s="148" t="str">
        <f ca="1">IF(ISERROR($V25),"",OFFSET('Smelter Look-up'!$D$4,$V25-4,0)&amp;"")</f>
        <v>CHINA</v>
      </c>
      <c r="F25" s="148" t="str">
        <f ca="1">IF(ISERROR($V25),"",OFFSET('Smelter Look-up'!$E$4,$V25-4,0))</f>
        <v>CID004003</v>
      </c>
      <c r="G25" s="148" t="str">
        <f ca="1">IF(C25=$X$4,"Enter smelter details",IF(ISERROR($V25),"",OFFSET('Smelter Look-up'!$F$4,$V25-4,0)))</f>
        <v>RMI</v>
      </c>
      <c r="H25" s="204" t="s">
        <v>18592</v>
      </c>
      <c r="I25" s="205" t="str">
        <f ca="1">IF(ISERROR($V25),"",OFFSET('Smelter Look-up'!$H$4,$V25-4,0))</f>
        <v>Ganzhou City</v>
      </c>
      <c r="J25" s="205" t="str">
        <f ca="1">IF(ISERROR($V25),"",OFFSET('Smelter Look-up'!$I$4,$V25-4,0))</f>
        <v>Jiangxi Sheng</v>
      </c>
      <c r="K25" s="149" t="s">
        <v>18592</v>
      </c>
      <c r="L25" s="149" t="s">
        <v>18592</v>
      </c>
      <c r="M25" s="149" t="s">
        <v>18592</v>
      </c>
      <c r="N25" s="149" t="s">
        <v>18592</v>
      </c>
      <c r="O25" s="149" t="s">
        <v>20366</v>
      </c>
      <c r="P25" s="207" t="s">
        <v>25</v>
      </c>
      <c r="Q25" s="150" t="s">
        <v>18592</v>
      </c>
      <c r="R25" s="148" t="str">
        <f ca="1">IF(ISERROR($V25),"",OFFSET('Smelter Look-up'!$C$4,$V25-4,0)&amp;"")</f>
        <v>Jiangxi Miracle Golden Tiger Cobalt Co. Ltd.</v>
      </c>
      <c r="S25" s="154" t="str">
        <f t="shared" ca="1" si="5"/>
        <v>CN</v>
      </c>
      <c r="T25" s="154" t="str">
        <f ca="1">IF(B25="","",IF(ISERROR(MATCH($J25,SorP!$B$1:$B$6261,0)),"",INDIRECT("'SorP'!$A$"&amp;MATCH($S25&amp;$J25,SorP!C:C,0))))</f>
        <v>CN-JX</v>
      </c>
      <c r="U25" s="167"/>
      <c r="V25" s="168">
        <f ca="1">IF(C25="",NA(),MATCH($B25&amp;$C25,'Smelter Look-up'!$J:$J,0))</f>
        <v>75</v>
      </c>
      <c r="X25" s="169">
        <f t="shared" ca="1" si="6"/>
        <v>0</v>
      </c>
      <c r="AB25" s="312" t="str">
        <f t="shared" ca="1" si="7"/>
        <v>Cobalt</v>
      </c>
      <c r="AC25" s="169" t="str">
        <f t="shared" ca="1" si="3"/>
        <v>Cobalt</v>
      </c>
      <c r="AD25" s="169" t="str">
        <f t="shared" ca="1" si="4"/>
        <v>Jiangxi Miracle Golden Tiger Cobalt Co. Ltd.</v>
      </c>
    </row>
    <row r="26" spans="1:30" s="169" customFormat="1" ht="51">
      <c r="A26" s="154" t="s">
        <v>167</v>
      </c>
      <c r="B26" s="302" t="str">
        <f ca="1">IF(LEN(A26)=0,"",INDEX('Smelter Look-up'!$A:$A,MATCH($A26,'Smelter Look-up'!$E:$E,0)))</f>
        <v>Cobalt</v>
      </c>
      <c r="C26" s="151" t="str">
        <f ca="1">IF(LEN(A26)=0,"",INDEX('Smelter Look-up'!$C:$C,MATCH($A26,'Smelter Look-up'!$E:$E,0)))</f>
        <v>Jingmen GEM Co., Ltd.</v>
      </c>
      <c r="D26" s="148"/>
      <c r="E26" s="148" t="str">
        <f ca="1">IF(ISERROR($V26),"",OFFSET('Smelter Look-up'!$D$4,$V26-4,0)&amp;"")</f>
        <v>CHINA</v>
      </c>
      <c r="F26" s="148" t="str">
        <f ca="1">IF(ISERROR($V26),"",OFFSET('Smelter Look-up'!$E$4,$V26-4,0))</f>
        <v>CID003378</v>
      </c>
      <c r="G26" s="148" t="str">
        <f ca="1">IF(C26=$X$4,"Enter smelter details",IF(ISERROR($V26),"",OFFSET('Smelter Look-up'!$F$4,$V26-4,0)))</f>
        <v>RMI</v>
      </c>
      <c r="H26" s="204" t="s">
        <v>18592</v>
      </c>
      <c r="I26" s="205" t="str">
        <f ca="1">IF(ISERROR($V26),"",OFFSET('Smelter Look-up'!$H$4,$V26-4,0))</f>
        <v>Jingmen</v>
      </c>
      <c r="J26" s="205" t="str">
        <f ca="1">IF(ISERROR($V26),"",OFFSET('Smelter Look-up'!$I$4,$V26-4,0))</f>
        <v>Hubei Sheng</v>
      </c>
      <c r="K26" s="149" t="s">
        <v>18592</v>
      </c>
      <c r="L26" s="149" t="s">
        <v>18592</v>
      </c>
      <c r="M26" s="149" t="s">
        <v>18592</v>
      </c>
      <c r="N26" s="149" t="s">
        <v>18592</v>
      </c>
      <c r="O26" s="149" t="s">
        <v>20364</v>
      </c>
      <c r="P26" s="207" t="s">
        <v>22</v>
      </c>
      <c r="Q26" s="150" t="s">
        <v>18592</v>
      </c>
      <c r="R26" s="148" t="str">
        <f ca="1">IF(ISERROR($V26),"",OFFSET('Smelter Look-up'!$C$4,$V26-4,0)&amp;"")</f>
        <v>Jingmen GEM Co., Ltd.</v>
      </c>
      <c r="S26" s="154" t="str">
        <f t="shared" ca="1" si="5"/>
        <v>CN</v>
      </c>
      <c r="T26" s="154" t="str">
        <f ca="1">IF(B26="","",IF(ISERROR(MATCH($J26,SorP!$B$1:$B$6261,0)),"",INDIRECT("'SorP'!$A$"&amp;MATCH($S26&amp;$J26,SorP!C:C,0))))</f>
        <v>CN-HB</v>
      </c>
      <c r="U26" s="167"/>
      <c r="V26" s="168">
        <f ca="1">IF(C26="",NA(),MATCH($B26&amp;$C26,'Smelter Look-up'!$J:$J,0))</f>
        <v>79</v>
      </c>
      <c r="X26" s="169">
        <f t="shared" ca="1" si="6"/>
        <v>0</v>
      </c>
      <c r="AB26" s="312" t="str">
        <f t="shared" ca="1" si="7"/>
        <v>Cobalt</v>
      </c>
      <c r="AC26" s="169" t="str">
        <f t="shared" ca="1" si="3"/>
        <v>Cobalt</v>
      </c>
      <c r="AD26" s="169" t="str">
        <f t="shared" ca="1" si="4"/>
        <v>Jingmen GEM Co., Ltd.</v>
      </c>
    </row>
    <row r="27" spans="1:30" s="169" customFormat="1" ht="51">
      <c r="A27" s="154" t="s">
        <v>176</v>
      </c>
      <c r="B27" s="302" t="str">
        <f ca="1">IF(LEN(A27)=0,"",INDEX('Smelter Look-up'!$A:$A,MATCH($A27,'Smelter Look-up'!$E:$E,0)))</f>
        <v>Cobalt</v>
      </c>
      <c r="C27" s="151" t="str">
        <f ca="1">IF(LEN(A27)=0,"",INDEX('Smelter Look-up'!$C:$C,MATCH($A27,'Smelter Look-up'!$E:$E,0)))</f>
        <v>Kamoto Copper Company</v>
      </c>
      <c r="D27" s="148"/>
      <c r="E27" s="148" t="str">
        <f ca="1">IF(ISERROR($V27),"",OFFSET('Smelter Look-up'!$D$4,$V27-4,0)&amp;"")</f>
        <v>CONGO, DEMOCRATIC REPUBLIC OF THE</v>
      </c>
      <c r="F27" s="148" t="str">
        <f ca="1">IF(ISERROR($V27),"",OFFSET('Smelter Look-up'!$E$4,$V27-4,0))</f>
        <v>CID003261</v>
      </c>
      <c r="G27" s="148" t="str">
        <f ca="1">IF(C27=$X$4,"Enter smelter details",IF(ISERROR($V27),"",OFFSET('Smelter Look-up'!$F$4,$V27-4,0)))</f>
        <v>RMI</v>
      </c>
      <c r="H27" s="204" t="s">
        <v>18592</v>
      </c>
      <c r="I27" s="205" t="str">
        <f ca="1">IF(ISERROR($V27),"",OFFSET('Smelter Look-up'!$H$4,$V27-4,0))</f>
        <v>Kolwezi</v>
      </c>
      <c r="J27" s="205" t="str">
        <f ca="1">IF(ISERROR($V27),"",OFFSET('Smelter Look-up'!$I$4,$V27-4,0))</f>
        <v>Lualaba</v>
      </c>
      <c r="K27" s="149" t="s">
        <v>18592</v>
      </c>
      <c r="L27" s="149" t="s">
        <v>18592</v>
      </c>
      <c r="M27" s="149" t="s">
        <v>18592</v>
      </c>
      <c r="N27" s="149" t="s">
        <v>18592</v>
      </c>
      <c r="O27" s="149" t="s">
        <v>20364</v>
      </c>
      <c r="P27" s="207" t="s">
        <v>22</v>
      </c>
      <c r="Q27" s="150" t="s">
        <v>18592</v>
      </c>
      <c r="R27" s="148" t="str">
        <f ca="1">IF(ISERROR($V27),"",OFFSET('Smelter Look-up'!$C$4,$V27-4,0)&amp;"")</f>
        <v>Kamoto Copper Company</v>
      </c>
      <c r="S27" s="154" t="str">
        <f t="shared" ca="1" si="5"/>
        <v>CD</v>
      </c>
      <c r="T27" s="154" t="str">
        <f ca="1">IF(B27="","",IF(ISERROR(MATCH($J27,SorP!$B$1:$B$6261,0)),"",INDIRECT("'SorP'!$A$"&amp;MATCH($S27&amp;$J27,SorP!C:C,0))))</f>
        <v>CD-LU</v>
      </c>
      <c r="U27" s="167"/>
      <c r="V27" s="168">
        <f ca="1">IF(C27="",NA(),MATCH($B27&amp;$C27,'Smelter Look-up'!$J:$J,0))</f>
        <v>81</v>
      </c>
      <c r="X27" s="169">
        <f t="shared" ca="1" si="6"/>
        <v>0</v>
      </c>
      <c r="AB27" s="312" t="str">
        <f t="shared" ca="1" si="7"/>
        <v>Cobalt</v>
      </c>
      <c r="AC27" s="169" t="str">
        <f t="shared" ca="1" si="3"/>
        <v>Cobalt</v>
      </c>
      <c r="AD27" s="169" t="str">
        <f t="shared" ca="1" si="4"/>
        <v>Kamoto Copper Company</v>
      </c>
    </row>
    <row r="28" spans="1:30" s="169" customFormat="1" ht="38.25">
      <c r="A28" s="154" t="s">
        <v>11866</v>
      </c>
      <c r="B28" s="302" t="str">
        <f ca="1">IF(LEN(A28)=0,"",INDEX('Smelter Look-up'!$A:$A,MATCH($A28,'Smelter Look-up'!$E:$E,0)))</f>
        <v>Cobalt</v>
      </c>
      <c r="C28" s="151" t="str">
        <f ca="1">IF(LEN(A28)=0,"",INDEX('Smelter Look-up'!$C:$C,MATCH($A28,'Smelter Look-up'!$E:$E,0)))</f>
        <v>Kisanfu Mining (Kimin)</v>
      </c>
      <c r="D28" s="148"/>
      <c r="E28" s="148" t="str">
        <f ca="1">IF(ISERROR($V28),"",OFFSET('Smelter Look-up'!$D$4,$V28-4,0)&amp;"")</f>
        <v>CONGO, DEMOCRATIC REPUBLIC OF THE</v>
      </c>
      <c r="F28" s="148" t="str">
        <f ca="1">IF(ISERROR($V28),"",OFFSET('Smelter Look-up'!$E$4,$V28-4,0))</f>
        <v>CID003587</v>
      </c>
      <c r="G28" s="148" t="str">
        <f ca="1">IF(C28=$X$4,"Enter smelter details",IF(ISERROR($V28),"",OFFSET('Smelter Look-up'!$F$4,$V28-4,0)))</f>
        <v>RMI</v>
      </c>
      <c r="H28" s="204" t="s">
        <v>18592</v>
      </c>
      <c r="I28" s="205" t="str">
        <f ca="1">IF(ISERROR($V28),"",OFFSET('Smelter Look-up'!$H$4,$V28-4,0))</f>
        <v>Kolwezi</v>
      </c>
      <c r="J28" s="205" t="str">
        <f ca="1">IF(ISERROR($V28),"",OFFSET('Smelter Look-up'!$I$4,$V28-4,0))</f>
        <v>Lualaba</v>
      </c>
      <c r="K28" s="149" t="s">
        <v>18592</v>
      </c>
      <c r="L28" s="149" t="s">
        <v>18592</v>
      </c>
      <c r="M28" s="149" t="s">
        <v>18592</v>
      </c>
      <c r="N28" s="149" t="s">
        <v>18592</v>
      </c>
      <c r="O28" s="149" t="s">
        <v>20364</v>
      </c>
      <c r="P28" s="207" t="s">
        <v>22</v>
      </c>
      <c r="Q28" s="150" t="s">
        <v>18592</v>
      </c>
      <c r="R28" s="148" t="str">
        <f ca="1">IF(ISERROR($V28),"",OFFSET('Smelter Look-up'!$C$4,$V28-4,0)&amp;"")</f>
        <v>Kisanfu Mining (Kimin)</v>
      </c>
      <c r="S28" s="154" t="str">
        <f t="shared" ca="1" si="5"/>
        <v>CD</v>
      </c>
      <c r="T28" s="154" t="str">
        <f ca="1">IF(B28="","",IF(ISERROR(MATCH($J28,SorP!$B$1:$B$6261,0)),"",INDIRECT("'SorP'!$A$"&amp;MATCH($S28&amp;$J28,SorP!C:C,0))))</f>
        <v>CD-LU</v>
      </c>
      <c r="U28" s="167"/>
      <c r="V28" s="168">
        <f ca="1">IF(C28="",NA(),MATCH($B28&amp;$C28,'Smelter Look-up'!$J:$J,0))</f>
        <v>86</v>
      </c>
      <c r="X28" s="169">
        <f t="shared" ca="1" si="6"/>
        <v>0</v>
      </c>
      <c r="AB28" s="312" t="str">
        <f t="shared" ca="1" si="7"/>
        <v>Cobalt</v>
      </c>
      <c r="AC28" s="169" t="str">
        <f t="shared" ca="1" si="3"/>
        <v>Cobalt</v>
      </c>
      <c r="AD28" s="169" t="str">
        <f t="shared" ca="1" si="4"/>
        <v>Kisanfu Mining (Kimin)</v>
      </c>
    </row>
    <row r="29" spans="1:30" s="169" customFormat="1" ht="153">
      <c r="A29" s="154" t="s">
        <v>181</v>
      </c>
      <c r="B29" s="302" t="str">
        <f ca="1">IF(LEN(A29)=0,"",INDEX('Smelter Look-up'!$A:$A,MATCH($A29,'Smelter Look-up'!$E:$E,0)))</f>
        <v>Cobalt</v>
      </c>
      <c r="C29" s="151" t="str">
        <f ca="1">IF(LEN(A29)=0,"",INDEX('Smelter Look-up'!$C:$C,MATCH($A29,'Smelter Look-up'!$E:$E,0)))</f>
        <v>La Compagnie de Traitement des Rejets de Kingamyambo S.A. (Metalkol S.A.)</v>
      </c>
      <c r="D29" s="148"/>
      <c r="E29" s="148" t="str">
        <f ca="1">IF(ISERROR($V29),"",OFFSET('Smelter Look-up'!$D$4,$V29-4,0)&amp;"")</f>
        <v>CONGO, DEMOCRATIC REPUBLIC OF THE</v>
      </c>
      <c r="F29" s="148" t="str">
        <f ca="1">IF(ISERROR($V29),"",OFFSET('Smelter Look-up'!$E$4,$V29-4,0))</f>
        <v>CID003275</v>
      </c>
      <c r="G29" s="148" t="str">
        <f ca="1">IF(C29=$X$4,"Enter smelter details",IF(ISERROR($V29),"",OFFSET('Smelter Look-up'!$F$4,$V29-4,0)))</f>
        <v>RMI</v>
      </c>
      <c r="H29" s="204" t="s">
        <v>18592</v>
      </c>
      <c r="I29" s="205" t="str">
        <f ca="1">IF(ISERROR($V29),"",OFFSET('Smelter Look-up'!$H$4,$V29-4,0))</f>
        <v>Lubumbashi</v>
      </c>
      <c r="J29" s="205" t="str">
        <f ca="1">IF(ISERROR($V29),"",OFFSET('Smelter Look-up'!$I$4,$V29-4,0))</f>
        <v>Haut-Katanga</v>
      </c>
      <c r="K29" s="149" t="s">
        <v>18592</v>
      </c>
      <c r="L29" s="149" t="s">
        <v>18592</v>
      </c>
      <c r="M29" s="149" t="s">
        <v>18592</v>
      </c>
      <c r="N29" s="149" t="s">
        <v>18592</v>
      </c>
      <c r="O29" s="149" t="s">
        <v>20364</v>
      </c>
      <c r="P29" s="207" t="s">
        <v>22</v>
      </c>
      <c r="Q29" s="150" t="s">
        <v>18592</v>
      </c>
      <c r="R29" s="148" t="str">
        <f ca="1">IF(ISERROR($V29),"",OFFSET('Smelter Look-up'!$C$4,$V29-4,0)&amp;"")</f>
        <v>La Compagnie de Traitement des Rejets de Kingamyambo S.A. (Metalkol S.A.)</v>
      </c>
      <c r="S29" s="154" t="str">
        <f t="shared" ca="1" si="5"/>
        <v>CD</v>
      </c>
      <c r="T29" s="154" t="str">
        <f ca="1">IF(B29="","",IF(ISERROR(MATCH($J29,SorP!$B$1:$B$6261,0)),"",INDIRECT("'SorP'!$A$"&amp;MATCH($S29&amp;$J29,SorP!C:C,0))))</f>
        <v>CD-HK</v>
      </c>
      <c r="U29" s="167"/>
      <c r="V29" s="168">
        <f ca="1">IF(C29="",NA(),MATCH($B29&amp;$C29,'Smelter Look-up'!$J:$J,0))</f>
        <v>89</v>
      </c>
      <c r="X29" s="169">
        <f t="shared" ca="1" si="6"/>
        <v>0</v>
      </c>
      <c r="AB29" s="312" t="str">
        <f t="shared" ca="1" si="7"/>
        <v>Cobalt</v>
      </c>
      <c r="AC29" s="169" t="str">
        <f t="shared" ca="1" si="3"/>
        <v>Cobalt</v>
      </c>
      <c r="AD29" s="169" t="str">
        <f t="shared" ca="1" si="4"/>
        <v>La Compagnie de Traitement des Rejets de Kingamyambo S.A. (Metalkol S.A.)</v>
      </c>
    </row>
    <row r="30" spans="1:30" s="169" customFormat="1" ht="153">
      <c r="A30" s="154" t="s">
        <v>183</v>
      </c>
      <c r="B30" s="302" t="str">
        <f ca="1">IF(LEN(A30)=0,"",INDEX('Smelter Look-up'!$A:$A,MATCH($A30,'Smelter Look-up'!$E:$E,0)))</f>
        <v>Cobalt</v>
      </c>
      <c r="C30" s="151" t="str">
        <f ca="1">IF(LEN(A30)=0,"",INDEX('Smelter Look-up'!$C:$C,MATCH($A30,'Smelter Look-up'!$E:$E,0)))</f>
        <v>Lanzhou Jinchuan Advanced Materials Technology Co., Ltd.</v>
      </c>
      <c r="D30" s="148"/>
      <c r="E30" s="148" t="str">
        <f ca="1">IF(ISERROR($V30),"",OFFSET('Smelter Look-up'!$D$4,$V30-4,0)&amp;"")</f>
        <v>CHINA</v>
      </c>
      <c r="F30" s="148" t="str">
        <f ca="1">IF(ISERROR($V30),"",OFFSET('Smelter Look-up'!$E$4,$V30-4,0))</f>
        <v>CID003210</v>
      </c>
      <c r="G30" s="148" t="str">
        <f ca="1">IF(C30=$X$4,"Enter smelter details",IF(ISERROR($V30),"",OFFSET('Smelter Look-up'!$F$4,$V30-4,0)))</f>
        <v>RMI</v>
      </c>
      <c r="H30" s="204" t="s">
        <v>18592</v>
      </c>
      <c r="I30" s="205" t="str">
        <f ca="1">IF(ISERROR($V30),"",OFFSET('Smelter Look-up'!$H$4,$V30-4,0))</f>
        <v>Lanzhou</v>
      </c>
      <c r="J30" s="205" t="str">
        <f ca="1">IF(ISERROR($V30),"",OFFSET('Smelter Look-up'!$I$4,$V30-4,0))</f>
        <v>Gansu Sheng</v>
      </c>
      <c r="K30" s="149" t="s">
        <v>18592</v>
      </c>
      <c r="L30" s="149" t="s">
        <v>18592</v>
      </c>
      <c r="M30" s="149" t="s">
        <v>18592</v>
      </c>
      <c r="N30" s="149" t="s">
        <v>18592</v>
      </c>
      <c r="O30" s="149" t="s">
        <v>20364</v>
      </c>
      <c r="P30" s="207" t="s">
        <v>22</v>
      </c>
      <c r="Q30" s="150" t="s">
        <v>18592</v>
      </c>
      <c r="R30" s="148" t="str">
        <f ca="1">IF(ISERROR($V30),"",OFFSET('Smelter Look-up'!$C$4,$V30-4,0)&amp;"")</f>
        <v>Lanzhou Jinchuan Advanced Materials Technology Co., Ltd.</v>
      </c>
      <c r="S30" s="154" t="str">
        <f t="shared" ca="1" si="5"/>
        <v>CN</v>
      </c>
      <c r="T30" s="154" t="str">
        <f ca="1">IF(B30="","",IF(ISERROR(MATCH($J30,SorP!$B$1:$B$6261,0)),"",INDIRECT("'SorP'!$A$"&amp;MATCH($S30&amp;$J30,SorP!C:C,0))))</f>
        <v>CN-GS</v>
      </c>
      <c r="U30" s="167"/>
      <c r="V30" s="168">
        <f ca="1">IF(C30="",NA(),MATCH($B30&amp;$C30,'Smelter Look-up'!$J:$J,0))</f>
        <v>93</v>
      </c>
      <c r="X30" s="169">
        <f t="shared" ca="1" si="6"/>
        <v>0</v>
      </c>
      <c r="AB30" s="312" t="str">
        <f t="shared" ca="1" si="7"/>
        <v>Cobalt</v>
      </c>
      <c r="AC30" s="169" t="str">
        <f t="shared" ca="1" si="3"/>
        <v>Cobalt</v>
      </c>
      <c r="AD30" s="169" t="str">
        <f t="shared" ca="1" si="4"/>
        <v>Lanzhou Jinchuan Advanced Materials Technology Co., Ltd.</v>
      </c>
    </row>
    <row r="31" spans="1:30" s="169" customFormat="1" ht="63.75">
      <c r="A31" s="154" t="s">
        <v>11868</v>
      </c>
      <c r="B31" s="302" t="str">
        <f ca="1">IF(LEN(A31)=0,"",INDEX('Smelter Look-up'!$A:$A,MATCH($A31,'Smelter Look-up'!$E:$E,0)))</f>
        <v>Cobalt</v>
      </c>
      <c r="C31" s="151" t="str">
        <f ca="1">IF(LEN(A31)=0,"",INDEX('Smelter Look-up'!$C:$C,MATCH($A31,'Smelter Look-up'!$E:$E,0)))</f>
        <v>Lianyou Resources Co., Ltd.</v>
      </c>
      <c r="D31" s="148"/>
      <c r="E31" s="148" t="str">
        <f ca="1">IF(ISERROR($V31),"",OFFSET('Smelter Look-up'!$D$4,$V31-4,0)&amp;"")</f>
        <v>TAIWAN, PROVINCE OF CHINA</v>
      </c>
      <c r="F31" s="148" t="str">
        <f ca="1">IF(ISERROR($V31),"",OFFSET('Smelter Look-up'!$E$4,$V31-4,0))</f>
        <v>CID004393</v>
      </c>
      <c r="G31" s="148" t="str">
        <f ca="1">IF(C31=$X$4,"Enter smelter details",IF(ISERROR($V31),"",OFFSET('Smelter Look-up'!$F$4,$V31-4,0)))</f>
        <v>RMI</v>
      </c>
      <c r="H31" s="204" t="s">
        <v>18592</v>
      </c>
      <c r="I31" s="205" t="str">
        <f ca="1">IF(ISERROR($V31),"",OFFSET('Smelter Look-up'!$H$4,$V31-4,0))</f>
        <v>Wujie</v>
      </c>
      <c r="J31" s="205" t="str">
        <f ca="1">IF(ISERROR($V31),"",OFFSET('Smelter Look-up'!$I$4,$V31-4,0))</f>
        <v>Yilan</v>
      </c>
      <c r="K31" s="149" t="s">
        <v>18592</v>
      </c>
      <c r="L31" s="149" t="s">
        <v>18592</v>
      </c>
      <c r="M31" s="149" t="s">
        <v>18592</v>
      </c>
      <c r="N31" s="149" t="s">
        <v>18592</v>
      </c>
      <c r="O31" s="149" t="s">
        <v>20364</v>
      </c>
      <c r="P31" s="207" t="s">
        <v>22</v>
      </c>
      <c r="Q31" s="150" t="s">
        <v>18592</v>
      </c>
      <c r="R31" s="148" t="str">
        <f ca="1">IF(ISERROR($V31),"",OFFSET('Smelter Look-up'!$C$4,$V31-4,0)&amp;"")</f>
        <v>Lianyou Resources Co., Ltd.</v>
      </c>
      <c r="S31" s="154" t="str">
        <f t="shared" ca="1" si="5"/>
        <v>TW</v>
      </c>
      <c r="T31" s="154" t="str">
        <f ca="1">IF(B31="","",IF(ISERROR(MATCH($J31,SorP!$B$1:$B$6261,0)),"",INDIRECT("'SorP'!$A$"&amp;MATCH($S31&amp;$J31,SorP!C:C,0))))</f>
        <v>TW-ILA</v>
      </c>
      <c r="U31" s="167"/>
      <c r="V31" s="168">
        <f ca="1">IF(C31="",NA(),MATCH($B31&amp;$C31,'Smelter Look-up'!$J:$J,0))</f>
        <v>94</v>
      </c>
      <c r="X31" s="169">
        <f t="shared" ca="1" si="6"/>
        <v>0</v>
      </c>
      <c r="AB31" s="312" t="str">
        <f t="shared" ca="1" si="7"/>
        <v>Cobalt</v>
      </c>
      <c r="AC31" s="169" t="str">
        <f t="shared" ca="1" si="3"/>
        <v>Cobalt</v>
      </c>
      <c r="AD31" s="169" t="str">
        <f t="shared" ca="1" si="4"/>
        <v>Lianyou Resources Co., Ltd.</v>
      </c>
    </row>
    <row r="32" spans="1:30" s="169" customFormat="1" ht="51">
      <c r="A32" s="154" t="s">
        <v>203</v>
      </c>
      <c r="B32" s="302" t="str">
        <f ca="1">IF(LEN(A32)=0,"",INDEX('Smelter Look-up'!$A:$A,MATCH($A32,'Smelter Look-up'!$E:$E,0)))</f>
        <v>Cobalt</v>
      </c>
      <c r="C32" s="151" t="str">
        <f ca="1">IF(LEN(A32)=0,"",INDEX('Smelter Look-up'!$C:$C,MATCH($A32,'Smelter Look-up'!$E:$E,0)))</f>
        <v>Mechema Taiwan Plant 2</v>
      </c>
      <c r="D32" s="148"/>
      <c r="E32" s="148" t="str">
        <f ca="1">IF(ISERROR($V32),"",OFFSET('Smelter Look-up'!$D$4,$V32-4,0)&amp;"")</f>
        <v>TAIWAN, PROVINCE OF CHINA</v>
      </c>
      <c r="F32" s="148" t="str">
        <f ca="1">IF(ISERROR($V32),"",OFFSET('Smelter Look-up'!$E$4,$V32-4,0))</f>
        <v>CID003534</v>
      </c>
      <c r="G32" s="148" t="str">
        <f ca="1">IF(C32=$X$4,"Enter smelter details",IF(ISERROR($V32),"",OFFSET('Smelter Look-up'!$F$4,$V32-4,0)))</f>
        <v>RMI</v>
      </c>
      <c r="H32" s="204" t="s">
        <v>18592</v>
      </c>
      <c r="I32" s="205" t="str">
        <f ca="1">IF(ISERROR($V32),"",OFFSET('Smelter Look-up'!$H$4,$V32-4,0))</f>
        <v>Taoyuan</v>
      </c>
      <c r="J32" s="205" t="str">
        <f ca="1">IF(ISERROR($V32),"",OFFSET('Smelter Look-up'!$I$4,$V32-4,0))</f>
        <v>Taoyuan</v>
      </c>
      <c r="K32" s="149" t="s">
        <v>18592</v>
      </c>
      <c r="L32" s="149" t="s">
        <v>18592</v>
      </c>
      <c r="M32" s="149" t="s">
        <v>18592</v>
      </c>
      <c r="N32" s="149" t="s">
        <v>18592</v>
      </c>
      <c r="O32" s="149" t="s">
        <v>20365</v>
      </c>
      <c r="P32" s="207" t="s">
        <v>22</v>
      </c>
      <c r="Q32" s="150" t="s">
        <v>18592</v>
      </c>
      <c r="R32" s="148" t="str">
        <f ca="1">IF(ISERROR($V32),"",OFFSET('Smelter Look-up'!$C$4,$V32-4,0)&amp;"")</f>
        <v>Mechema Taiwan Plant 2</v>
      </c>
      <c r="S32" s="154" t="str">
        <f t="shared" ca="1" si="5"/>
        <v>TW</v>
      </c>
      <c r="T32" s="154" t="str">
        <f ca="1">IF(B32="","",IF(ISERROR(MATCH($J32,SorP!$B$1:$B$6261,0)),"",INDIRECT("'SorP'!$A$"&amp;MATCH($S32&amp;$J32,SorP!C:C,0))))</f>
        <v>TW-TAO</v>
      </c>
      <c r="U32" s="167"/>
      <c r="V32" s="168">
        <f ca="1">IF(C32="",NA(),MATCH($B32&amp;$C32,'Smelter Look-up'!$J:$J,0))</f>
        <v>104</v>
      </c>
      <c r="X32" s="169">
        <f t="shared" ca="1" si="6"/>
        <v>0</v>
      </c>
      <c r="AB32" s="312" t="str">
        <f t="shared" ca="1" si="7"/>
        <v>Cobalt</v>
      </c>
      <c r="AC32" s="169" t="str">
        <f t="shared" ca="1" si="3"/>
        <v>Cobalt</v>
      </c>
      <c r="AD32" s="169" t="str">
        <f t="shared" ca="1" si="4"/>
        <v>Mechema Taiwan Plant 2</v>
      </c>
    </row>
    <row r="33" spans="1:30" s="169" customFormat="1" ht="63.75">
      <c r="A33" s="154" t="s">
        <v>211</v>
      </c>
      <c r="B33" s="302" t="str">
        <f ca="1">IF(LEN(A33)=0,"",INDEX('Smelter Look-up'!$A:$A,MATCH($A33,'Smelter Look-up'!$E:$E,0)))</f>
        <v>Cobalt</v>
      </c>
      <c r="C33" s="151" t="str">
        <f ca="1">IF(LEN(A33)=0,"",INDEX('Smelter Look-up'!$C:$C,MATCH($A33,'Smelter Look-up'!$E:$E,0)))</f>
        <v>Murrin Murrin Nickel Cobalt Plant</v>
      </c>
      <c r="D33" s="148"/>
      <c r="E33" s="148" t="str">
        <f ca="1">IF(ISERROR($V33),"",OFFSET('Smelter Look-up'!$D$4,$V33-4,0)&amp;"")</f>
        <v>AUSTRALIA</v>
      </c>
      <c r="F33" s="148" t="str">
        <f ca="1">IF(ISERROR($V33),"",OFFSET('Smelter Look-up'!$E$4,$V33-4,0))</f>
        <v>CID003406</v>
      </c>
      <c r="G33" s="148" t="str">
        <f ca="1">IF(C33=$X$4,"Enter smelter details",IF(ISERROR($V33),"",OFFSET('Smelter Look-up'!$F$4,$V33-4,0)))</f>
        <v>RMI</v>
      </c>
      <c r="H33" s="204" t="s">
        <v>18592</v>
      </c>
      <c r="I33" s="205" t="str">
        <f ca="1">IF(ISERROR($V33),"",OFFSET('Smelter Look-up'!$H$4,$V33-4,0))</f>
        <v>Laverton</v>
      </c>
      <c r="J33" s="205" t="str">
        <f ca="1">IF(ISERROR($V33),"",OFFSET('Smelter Look-up'!$I$4,$V33-4,0))</f>
        <v>Western Australia</v>
      </c>
      <c r="K33" s="149" t="s">
        <v>18592</v>
      </c>
      <c r="L33" s="149" t="s">
        <v>18592</v>
      </c>
      <c r="M33" s="149" t="s">
        <v>18592</v>
      </c>
      <c r="N33" s="149" t="s">
        <v>18592</v>
      </c>
      <c r="O33" s="149" t="s">
        <v>20365</v>
      </c>
      <c r="P33" s="207" t="s">
        <v>22</v>
      </c>
      <c r="Q33" s="150" t="s">
        <v>18592</v>
      </c>
      <c r="R33" s="148" t="str">
        <f ca="1">IF(ISERROR($V33),"",OFFSET('Smelter Look-up'!$C$4,$V33-4,0)&amp;"")</f>
        <v>Murrin Murrin Nickel Cobalt Plant</v>
      </c>
      <c r="S33" s="154" t="str">
        <f t="shared" ca="1" si="5"/>
        <v>AU</v>
      </c>
      <c r="T33" s="154" t="str">
        <f ca="1">IF(B33="","",IF(ISERROR(MATCH($J33,SorP!$B$1:$B$6261,0)),"",INDIRECT("'SorP'!$A$"&amp;MATCH($S33&amp;$J33,SorP!C:C,0))))</f>
        <v>AU-WA</v>
      </c>
      <c r="U33" s="167"/>
      <c r="V33" s="168">
        <f ca="1">IF(C33="",NA(),MATCH($B33&amp;$C33,'Smelter Look-up'!$J:$J,0))</f>
        <v>113</v>
      </c>
      <c r="X33" s="169">
        <f t="shared" ca="1" si="6"/>
        <v>0</v>
      </c>
      <c r="AB33" s="312" t="str">
        <f t="shared" ca="1" si="7"/>
        <v>Cobalt</v>
      </c>
      <c r="AC33" s="169" t="str">
        <f t="shared" ca="1" si="3"/>
        <v>Cobalt</v>
      </c>
      <c r="AD33" s="169" t="str">
        <f t="shared" ca="1" si="4"/>
        <v>Murrin Murrin Nickel Cobalt Plant</v>
      </c>
    </row>
    <row r="34" spans="1:30" s="169" customFormat="1" ht="51">
      <c r="A34" s="154" t="s">
        <v>11870</v>
      </c>
      <c r="B34" s="302" t="str">
        <f ca="1">IF(LEN(A34)=0,"",INDEX('Smelter Look-up'!$A:$A,MATCH($A34,'Smelter Look-up'!$E:$E,0)))</f>
        <v>Cobalt</v>
      </c>
      <c r="C34" s="151" t="str">
        <f ca="1">IF(LEN(A34)=0,"",INDEX('Smelter Look-up'!$C:$C,MATCH($A34,'Smelter Look-up'!$E:$E,0)))</f>
        <v>Mutanda Mining SPRL</v>
      </c>
      <c r="D34" s="148"/>
      <c r="E34" s="148" t="str">
        <f ca="1">IF(ISERROR($V34),"",OFFSET('Smelter Look-up'!$D$4,$V34-4,0)&amp;"")</f>
        <v>CONGO, DEMOCRATIC REPUBLIC OF THE</v>
      </c>
      <c r="F34" s="148" t="str">
        <f ca="1">IF(ISERROR($V34),"",OFFSET('Smelter Look-up'!$E$4,$V34-4,0))</f>
        <v>CID003301</v>
      </c>
      <c r="G34" s="148" t="str">
        <f ca="1">IF(C34=$X$4,"Enter smelter details",IF(ISERROR($V34),"",OFFSET('Smelter Look-up'!$F$4,$V34-4,0)))</f>
        <v>RMI</v>
      </c>
      <c r="H34" s="204" t="s">
        <v>18592</v>
      </c>
      <c r="I34" s="205" t="str">
        <f ca="1">IF(ISERROR($V34),"",OFFSET('Smelter Look-up'!$H$4,$V34-4,0))</f>
        <v>Kolwezi</v>
      </c>
      <c r="J34" s="205" t="str">
        <f ca="1">IF(ISERROR($V34),"",OFFSET('Smelter Look-up'!$I$4,$V34-4,0))</f>
        <v>Lualaba</v>
      </c>
      <c r="K34" s="149" t="s">
        <v>18592</v>
      </c>
      <c r="L34" s="149" t="s">
        <v>18592</v>
      </c>
      <c r="M34" s="149" t="s">
        <v>18592</v>
      </c>
      <c r="N34" s="149" t="s">
        <v>18592</v>
      </c>
      <c r="O34" s="149" t="s">
        <v>20364</v>
      </c>
      <c r="P34" s="207" t="s">
        <v>22</v>
      </c>
      <c r="Q34" s="150" t="s">
        <v>18592</v>
      </c>
      <c r="R34" s="148" t="str">
        <f ca="1">IF(ISERROR($V34),"",OFFSET('Smelter Look-up'!$C$4,$V34-4,0)&amp;"")</f>
        <v>Mutanda Mining SPRL</v>
      </c>
      <c r="S34" s="154" t="str">
        <f t="shared" ca="1" si="5"/>
        <v>CD</v>
      </c>
      <c r="T34" s="154" t="str">
        <f ca="1">IF(B34="","",IF(ISERROR(MATCH($J34,SorP!$B$1:$B$6261,0)),"",INDIRECT("'SorP'!$A$"&amp;MATCH($S34&amp;$J34,SorP!C:C,0))))</f>
        <v>CD-LU</v>
      </c>
      <c r="U34" s="167"/>
      <c r="V34" s="168">
        <f ca="1">IF(C34="",NA(),MATCH($B34&amp;$C34,'Smelter Look-up'!$J:$J,0))</f>
        <v>115</v>
      </c>
      <c r="X34" s="169">
        <f t="shared" ca="1" si="6"/>
        <v>0</v>
      </c>
      <c r="AB34" s="312" t="str">
        <f t="shared" ca="1" si="7"/>
        <v>Cobalt</v>
      </c>
      <c r="AC34" s="169" t="str">
        <f t="shared" ca="1" si="3"/>
        <v>Cobalt</v>
      </c>
      <c r="AD34" s="169" t="str">
        <f t="shared" ca="1" si="4"/>
        <v>Mutanda Mining SPRL</v>
      </c>
    </row>
    <row r="35" spans="1:30" s="169" customFormat="1" ht="102">
      <c r="A35" s="154" t="s">
        <v>230</v>
      </c>
      <c r="B35" s="302" t="str">
        <f ca="1">IF(LEN(A35)=0,"",INDEX('Smelter Look-up'!$A:$A,MATCH($A35,'Smelter Look-up'!$E:$E,0)))</f>
        <v>Cobalt</v>
      </c>
      <c r="C35" s="151" t="str">
        <f ca="1">IF(LEN(A35)=0,"",INDEX('Smelter Look-up'!$C:$C,MATCH($A35,'Smelter Look-up'!$E:$E,0)))</f>
        <v>Niihama Nickel Refinery, Sumitomo Metal Mining</v>
      </c>
      <c r="D35" s="148"/>
      <c r="E35" s="148" t="str">
        <f ca="1">IF(ISERROR($V35),"",OFFSET('Smelter Look-up'!$D$4,$V35-4,0)&amp;"")</f>
        <v>JAPAN</v>
      </c>
      <c r="F35" s="148" t="str">
        <f ca="1">IF(ISERROR($V35),"",OFFSET('Smelter Look-up'!$E$4,$V35-4,0))</f>
        <v>CID003278</v>
      </c>
      <c r="G35" s="148" t="str">
        <f ca="1">IF(C35=$X$4,"Enter smelter details",IF(ISERROR($V35),"",OFFSET('Smelter Look-up'!$F$4,$V35-4,0)))</f>
        <v>RMI</v>
      </c>
      <c r="H35" s="204" t="s">
        <v>18592</v>
      </c>
      <c r="I35" s="205" t="str">
        <f ca="1">IF(ISERROR($V35),"",OFFSET('Smelter Look-up'!$H$4,$V35-4,0))</f>
        <v>Niihama</v>
      </c>
      <c r="J35" s="205" t="str">
        <f ca="1">IF(ISERROR($V35),"",OFFSET('Smelter Look-up'!$I$4,$V35-4,0))</f>
        <v>Ehime</v>
      </c>
      <c r="K35" s="149" t="s">
        <v>18592</v>
      </c>
      <c r="L35" s="149" t="s">
        <v>18592</v>
      </c>
      <c r="M35" s="149" t="s">
        <v>18592</v>
      </c>
      <c r="N35" s="149" t="s">
        <v>18592</v>
      </c>
      <c r="O35" s="149" t="s">
        <v>20365</v>
      </c>
      <c r="P35" s="207" t="s">
        <v>22</v>
      </c>
      <c r="Q35" s="150" t="s">
        <v>18592</v>
      </c>
      <c r="R35" s="148" t="str">
        <f ca="1">IF(ISERROR($V35),"",OFFSET('Smelter Look-up'!$C$4,$V35-4,0)&amp;"")</f>
        <v>Niihama Nickel Refinery, Sumitomo Metal Mining</v>
      </c>
      <c r="S35" s="154" t="str">
        <f t="shared" ca="1" si="5"/>
        <v>JP</v>
      </c>
      <c r="T35" s="154" t="str">
        <f ca="1">IF(B35="","",IF(ISERROR(MATCH($J35,SorP!$B$1:$B$6261,0)),"",INDIRECT("'SorP'!$A$"&amp;MATCH($S35&amp;$J35,SorP!C:C,0))))</f>
        <v>JP-38</v>
      </c>
      <c r="U35" s="167"/>
      <c r="V35" s="168">
        <f ca="1">IF(C35="",NA(),MATCH($B35&amp;$C35,'Smelter Look-up'!$J:$J,0))</f>
        <v>126</v>
      </c>
      <c r="X35" s="169">
        <f t="shared" ca="1" si="6"/>
        <v>0</v>
      </c>
      <c r="AB35" s="312" t="str">
        <f t="shared" ca="1" si="7"/>
        <v>Cobalt</v>
      </c>
      <c r="AC35" s="169" t="str">
        <f t="shared" ca="1" si="3"/>
        <v>Cobalt</v>
      </c>
      <c r="AD35" s="169" t="str">
        <f t="shared" ca="1" si="4"/>
        <v>Niihama Nickel Refinery, Sumitomo Metal Mining</v>
      </c>
    </row>
    <row r="36" spans="1:30" s="169" customFormat="1" ht="76.5">
      <c r="A36" s="154" t="s">
        <v>237</v>
      </c>
      <c r="B36" s="302" t="str">
        <f ca="1">IF(LEN(A36)=0,"",INDEX('Smelter Look-up'!$A:$A,MATCH($A36,'Smelter Look-up'!$E:$E,0)))</f>
        <v>Cobalt</v>
      </c>
      <c r="C36" s="151" t="str">
        <f ca="1">IF(LEN(A36)=0,"",INDEX('Smelter Look-up'!$C:$C,MATCH($A36,'Smelter Look-up'!$E:$E,0)))</f>
        <v>NORILSK NICKEL HARJAVALTA OY</v>
      </c>
      <c r="D36" s="148"/>
      <c r="E36" s="148" t="str">
        <f ca="1">IF(ISERROR($V36),"",OFFSET('Smelter Look-up'!$D$4,$V36-4,0)&amp;"")</f>
        <v>FINLAND</v>
      </c>
      <c r="F36" s="148" t="str">
        <f ca="1">IF(ISERROR($V36),"",OFFSET('Smelter Look-up'!$E$4,$V36-4,0))</f>
        <v>CID003390</v>
      </c>
      <c r="G36" s="148" t="str">
        <f ca="1">IF(C36=$X$4,"Enter smelter details",IF(ISERROR($V36),"",OFFSET('Smelter Look-up'!$F$4,$V36-4,0)))</f>
        <v>RMI</v>
      </c>
      <c r="H36" s="204" t="s">
        <v>18592</v>
      </c>
      <c r="I36" s="205" t="str">
        <f ca="1">IF(ISERROR($V36),"",OFFSET('Smelter Look-up'!$H$4,$V36-4,0))</f>
        <v>Harvjavalta</v>
      </c>
      <c r="J36" s="205" t="str">
        <f ca="1">IF(ISERROR($V36),"",OFFSET('Smelter Look-up'!$I$4,$V36-4,0))</f>
        <v>Satakunta</v>
      </c>
      <c r="K36" s="149" t="s">
        <v>18592</v>
      </c>
      <c r="L36" s="149" t="s">
        <v>18592</v>
      </c>
      <c r="M36" s="149" t="s">
        <v>18592</v>
      </c>
      <c r="N36" s="149" t="s">
        <v>18592</v>
      </c>
      <c r="O36" s="149" t="s">
        <v>20368</v>
      </c>
      <c r="P36" s="207" t="s">
        <v>22</v>
      </c>
      <c r="Q36" s="150" t="s">
        <v>18592</v>
      </c>
      <c r="R36" s="148" t="str">
        <f ca="1">IF(ISERROR($V36),"",OFFSET('Smelter Look-up'!$C$4,$V36-4,0)&amp;"")</f>
        <v>NORILSK NICKEL HARJAVALTA OY</v>
      </c>
      <c r="S36" s="154" t="str">
        <f t="shared" ca="1" si="5"/>
        <v>FI</v>
      </c>
      <c r="T36" s="154" t="str">
        <f ca="1">IF(B36="","",IF(ISERROR(MATCH($J36,SorP!$B$1:$B$6261,0)),"",INDIRECT("'SorP'!$A$"&amp;MATCH($S36&amp;$J36,SorP!C:C,0))))</f>
        <v>FI-17</v>
      </c>
      <c r="U36" s="167"/>
      <c r="V36" s="168">
        <f ca="1">IF(C36="",NA(),MATCH($B36&amp;$C36,'Smelter Look-up'!$J:$J,0))</f>
        <v>128</v>
      </c>
      <c r="X36" s="169">
        <f t="shared" ca="1" si="6"/>
        <v>0</v>
      </c>
      <c r="AB36" s="312" t="str">
        <f t="shared" ca="1" si="7"/>
        <v>Cobalt</v>
      </c>
      <c r="AC36" s="169" t="str">
        <f t="shared" ca="1" si="3"/>
        <v>Cobalt</v>
      </c>
      <c r="AD36" s="169" t="str">
        <f t="shared" ca="1" si="4"/>
        <v>NORILSK NICKEL HARJAVALTA OY</v>
      </c>
    </row>
    <row r="37" spans="1:30" s="169" customFormat="1" ht="63.75">
      <c r="A37" s="154" t="s">
        <v>241</v>
      </c>
      <c r="B37" s="302" t="str">
        <f ca="1">IF(LEN(A37)=0,"",INDEX('Smelter Look-up'!$A:$A,MATCH($A37,'Smelter Look-up'!$E:$E,0)))</f>
        <v>Cobalt</v>
      </c>
      <c r="C37" s="151" t="str">
        <f ca="1">IF(LEN(A37)=0,"",INDEX('Smelter Look-up'!$C:$C,MATCH($A37,'Smelter Look-up'!$E:$E,0)))</f>
        <v>Port Colborne Refinery</v>
      </c>
      <c r="D37" s="148"/>
      <c r="E37" s="148" t="str">
        <f ca="1">IF(ISERROR($V37),"",OFFSET('Smelter Look-up'!$D$4,$V37-4,0)&amp;"")</f>
        <v>CANADA</v>
      </c>
      <c r="F37" s="148" t="str">
        <f ca="1">IF(ISERROR($V37),"",OFFSET('Smelter Look-up'!$E$4,$V37-4,0))</f>
        <v>CID003239</v>
      </c>
      <c r="G37" s="148" t="str">
        <f ca="1">IF(C37=$X$4,"Enter smelter details",IF(ISERROR($V37),"",OFFSET('Smelter Look-up'!$F$4,$V37-4,0)))</f>
        <v>RMI</v>
      </c>
      <c r="H37" s="204" t="s">
        <v>18592</v>
      </c>
      <c r="I37" s="205" t="str">
        <f ca="1">IF(ISERROR($V37),"",OFFSET('Smelter Look-up'!$H$4,$V37-4,0))</f>
        <v>Port Colborne</v>
      </c>
      <c r="J37" s="205" t="str">
        <f ca="1">IF(ISERROR($V37),"",OFFSET('Smelter Look-up'!$I$4,$V37-4,0))</f>
        <v>Ontario</v>
      </c>
      <c r="K37" s="149" t="s">
        <v>18592</v>
      </c>
      <c r="L37" s="149" t="s">
        <v>18592</v>
      </c>
      <c r="M37" s="149" t="s">
        <v>18592</v>
      </c>
      <c r="N37" s="149" t="s">
        <v>18592</v>
      </c>
      <c r="O37" s="149" t="s">
        <v>20365</v>
      </c>
      <c r="P37" s="207" t="s">
        <v>22</v>
      </c>
      <c r="Q37" s="150" t="s">
        <v>18592</v>
      </c>
      <c r="R37" s="148" t="str">
        <f ca="1">IF(ISERROR($V37),"",OFFSET('Smelter Look-up'!$C$4,$V37-4,0)&amp;"")</f>
        <v>Port Colborne Refinery</v>
      </c>
      <c r="S37" s="154" t="str">
        <f t="shared" ca="1" si="5"/>
        <v>CA</v>
      </c>
      <c r="T37" s="154" t="str">
        <f ca="1">IF(B37="","",IF(ISERROR(MATCH($J37,SorP!$B$1:$B$6261,0)),"",INDIRECT("'SorP'!$A$"&amp;MATCH($S37&amp;$J37,SorP!C:C,0))))</f>
        <v>CA-ON</v>
      </c>
      <c r="U37" s="167"/>
      <c r="V37" s="168">
        <f ca="1">IF(C37="",NA(),MATCH($B37&amp;$C37,'Smelter Look-up'!$J:$J,0))</f>
        <v>129</v>
      </c>
      <c r="X37" s="169">
        <f t="shared" ca="1" si="6"/>
        <v>0</v>
      </c>
      <c r="AB37" s="312" t="str">
        <f t="shared" ca="1" si="7"/>
        <v>Cobalt</v>
      </c>
      <c r="AC37" s="169" t="str">
        <f t="shared" ca="1" si="3"/>
        <v>Cobalt</v>
      </c>
      <c r="AD37" s="169" t="str">
        <f t="shared" ca="1" si="4"/>
        <v>Port Colborne Refinery</v>
      </c>
    </row>
    <row r="38" spans="1:30" s="169" customFormat="1" ht="102">
      <c r="A38" s="154" t="s">
        <v>249</v>
      </c>
      <c r="B38" s="302" t="str">
        <f ca="1">IF(LEN(A38)=0,"",INDEX('Smelter Look-up'!$A:$A,MATCH($A38,'Smelter Look-up'!$E:$E,0)))</f>
        <v>Cobalt</v>
      </c>
      <c r="C38" s="151" t="str">
        <f ca="1">IF(LEN(A38)=0,"",INDEX('Smelter Look-up'!$C:$C,MATCH($A38,'Smelter Look-up'!$E:$E,0)))</f>
        <v>Quzhou Huayou Cobalt New Material Co.,Ltd.</v>
      </c>
      <c r="D38" s="148"/>
      <c r="E38" s="148" t="str">
        <f ca="1">IF(ISERROR($V38),"",OFFSET('Smelter Look-up'!$D$4,$V38-4,0)&amp;"")</f>
        <v>CHINA</v>
      </c>
      <c r="F38" s="148" t="str">
        <f ca="1">IF(ISERROR($V38),"",OFFSET('Smelter Look-up'!$E$4,$V38-4,0))</f>
        <v>CID003255</v>
      </c>
      <c r="G38" s="148" t="str">
        <f ca="1">IF(C38=$X$4,"Enter smelter details",IF(ISERROR($V38),"",OFFSET('Smelter Look-up'!$F$4,$V38-4,0)))</f>
        <v>RMI</v>
      </c>
      <c r="H38" s="204" t="s">
        <v>18592</v>
      </c>
      <c r="I38" s="205" t="str">
        <f ca="1">IF(ISERROR($V38),"",OFFSET('Smelter Look-up'!$H$4,$V38-4,0))</f>
        <v>Quzhou</v>
      </c>
      <c r="J38" s="205" t="str">
        <f ca="1">IF(ISERROR($V38),"",OFFSET('Smelter Look-up'!$I$4,$V38-4,0))</f>
        <v>Zhejiang Sheng</v>
      </c>
      <c r="K38" s="149" t="s">
        <v>18592</v>
      </c>
      <c r="L38" s="149" t="s">
        <v>18592</v>
      </c>
      <c r="M38" s="149" t="s">
        <v>18592</v>
      </c>
      <c r="N38" s="149" t="s">
        <v>18592</v>
      </c>
      <c r="O38" s="149" t="s">
        <v>20364</v>
      </c>
      <c r="P38" s="207" t="s">
        <v>22</v>
      </c>
      <c r="Q38" s="150" t="s">
        <v>18592</v>
      </c>
      <c r="R38" s="148" t="str">
        <f ca="1">IF(ISERROR($V38),"",OFFSET('Smelter Look-up'!$C$4,$V38-4,0)&amp;"")</f>
        <v>Quzhou Huayou Cobalt New Material Co.,Ltd.</v>
      </c>
      <c r="S38" s="154" t="str">
        <f t="shared" ca="1" si="5"/>
        <v>CN</v>
      </c>
      <c r="T38" s="154" t="str">
        <f ca="1">IF(B38="","",IF(ISERROR(MATCH($J38,SorP!$B$1:$B$6261,0)),"",INDIRECT("'SorP'!$A$"&amp;MATCH($S38&amp;$J38,SorP!C:C,0))))</f>
        <v>CN-ZJ</v>
      </c>
      <c r="U38" s="167"/>
      <c r="V38" s="168">
        <f ca="1">IF(C38="",NA(),MATCH($B38&amp;$C38,'Smelter Look-up'!$J:$J,0))</f>
        <v>138</v>
      </c>
      <c r="X38" s="169">
        <f t="shared" ca="1" si="6"/>
        <v>0</v>
      </c>
      <c r="AB38" s="312" t="str">
        <f t="shared" ca="1" si="7"/>
        <v>Cobalt</v>
      </c>
      <c r="AC38" s="169" t="str">
        <f t="shared" ca="1" si="3"/>
        <v>Cobalt</v>
      </c>
      <c r="AD38" s="169" t="str">
        <f t="shared" ca="1" si="4"/>
        <v>Quzhou Huayou Cobalt New Material Co.,Ltd.</v>
      </c>
    </row>
    <row r="39" spans="1:30" s="169" customFormat="1" ht="114.75">
      <c r="A39" s="154" t="s">
        <v>257</v>
      </c>
      <c r="B39" s="302" t="str">
        <f ca="1">IF(LEN(A39)=0,"",INDEX('Smelter Look-up'!$A:$A,MATCH($A39,'Smelter Look-up'!$E:$E,0)))</f>
        <v>Cobalt</v>
      </c>
      <c r="C39" s="151" t="str">
        <f ca="1">IF(LEN(A39)=0,"",INDEX('Smelter Look-up'!$C:$C,MATCH($A39,'Smelter Look-up'!$E:$E,0)))</f>
        <v>Societe pour le Traitment du Terril de Lubumbashi (STL)</v>
      </c>
      <c r="D39" s="148"/>
      <c r="E39" s="148" t="str">
        <f ca="1">IF(ISERROR($V39),"",OFFSET('Smelter Look-up'!$D$4,$V39-4,0)&amp;"")</f>
        <v>CONGO, DEMOCRATIC REPUBLIC OF THE</v>
      </c>
      <c r="F39" s="148" t="str">
        <f ca="1">IF(ISERROR($V39),"",OFFSET('Smelter Look-up'!$E$4,$V39-4,0))</f>
        <v>CID003266</v>
      </c>
      <c r="G39" s="148" t="str">
        <f ca="1">IF(C39=$X$4,"Enter smelter details",IF(ISERROR($V39),"",OFFSET('Smelter Look-up'!$F$4,$V39-4,0)))</f>
        <v>RMI</v>
      </c>
      <c r="H39" s="204" t="s">
        <v>18592</v>
      </c>
      <c r="I39" s="205" t="str">
        <f ca="1">IF(ISERROR($V39),"",OFFSET('Smelter Look-up'!$H$4,$V39-4,0))</f>
        <v>Lubumbashi</v>
      </c>
      <c r="J39" s="205" t="str">
        <f ca="1">IF(ISERROR($V39),"",OFFSET('Smelter Look-up'!$I$4,$V39-4,0))</f>
        <v>Haut-Katanga</v>
      </c>
      <c r="K39" s="149" t="s">
        <v>18592</v>
      </c>
      <c r="L39" s="149" t="s">
        <v>18592</v>
      </c>
      <c r="M39" s="149" t="s">
        <v>18592</v>
      </c>
      <c r="N39" s="149" t="s">
        <v>18592</v>
      </c>
      <c r="O39" s="149" t="s">
        <v>20364</v>
      </c>
      <c r="P39" s="207" t="s">
        <v>22</v>
      </c>
      <c r="Q39" s="150" t="s">
        <v>18592</v>
      </c>
      <c r="R39" s="148" t="str">
        <f ca="1">IF(ISERROR($V39),"",OFFSET('Smelter Look-up'!$C$4,$V39-4,0)&amp;"")</f>
        <v>Societe pour le Traitment du Terril de Lubumbashi (STL)</v>
      </c>
      <c r="S39" s="154" t="str">
        <f t="shared" ca="1" si="5"/>
        <v>CD</v>
      </c>
      <c r="T39" s="154" t="str">
        <f ca="1">IF(B39="","",IF(ISERROR(MATCH($J39,SorP!$B$1:$B$6261,0)),"",INDIRECT("'SorP'!$A$"&amp;MATCH($S39&amp;$J39,SorP!C:C,0))))</f>
        <v>CD-HK</v>
      </c>
      <c r="U39" s="167"/>
      <c r="V39" s="168">
        <f ca="1">IF(C39="",NA(),MATCH($B39&amp;$C39,'Smelter Look-up'!$J:$J,0))</f>
        <v>146</v>
      </c>
      <c r="X39" s="169">
        <f t="shared" ca="1" si="6"/>
        <v>0</v>
      </c>
      <c r="AB39" s="312" t="str">
        <f t="shared" ca="1" si="7"/>
        <v>Cobalt</v>
      </c>
      <c r="AC39" s="169" t="str">
        <f t="shared" ca="1" si="3"/>
        <v>Cobalt</v>
      </c>
      <c r="AD39" s="169" t="str">
        <f t="shared" ca="1" si="4"/>
        <v>Societe pour le Traitment du Terril de Lubumbashi (STL)</v>
      </c>
    </row>
    <row r="40" spans="1:30" s="169" customFormat="1" ht="63.75">
      <c r="A40" s="154" t="s">
        <v>260</v>
      </c>
      <c r="B40" s="302" t="str">
        <f ca="1">IF(LEN(A40)=0,"",INDEX('Smelter Look-up'!$A:$A,MATCH($A40,'Smelter Look-up'!$E:$E,0)))</f>
        <v>Cobalt</v>
      </c>
      <c r="C40" s="151" t="str">
        <f ca="1">IF(LEN(A40)=0,"",INDEX('Smelter Look-up'!$C:$C,MATCH($A40,'Smelter Look-up'!$E:$E,0)))</f>
        <v>SungEel HiTech Co., Ltd.</v>
      </c>
      <c r="D40" s="148"/>
      <c r="E40" s="148" t="str">
        <f ca="1">IF(ISERROR($V40),"",OFFSET('Smelter Look-up'!$D$4,$V40-4,0)&amp;"")</f>
        <v>KOREA, REPUBLIC OF</v>
      </c>
      <c r="F40" s="148" t="str">
        <f ca="1">IF(ISERROR($V40),"",OFFSET('Smelter Look-up'!$E$4,$V40-4,0))</f>
        <v>CID003338</v>
      </c>
      <c r="G40" s="148" t="str">
        <f ca="1">IF(C40=$X$4,"Enter smelter details",IF(ISERROR($V40),"",OFFSET('Smelter Look-up'!$F$4,$V40-4,0)))</f>
        <v>RMI</v>
      </c>
      <c r="H40" s="204" t="s">
        <v>18592</v>
      </c>
      <c r="I40" s="205" t="str">
        <f ca="1">IF(ISERROR($V40),"",OFFSET('Smelter Look-up'!$H$4,$V40-4,0))</f>
        <v>Gunsan-si</v>
      </c>
      <c r="J40" s="205" t="str">
        <f ca="1">IF(ISERROR($V40),"",OFFSET('Smelter Look-up'!$I$4,$V40-4,0))</f>
        <v>Jeollabuk-do</v>
      </c>
      <c r="K40" s="149" t="s">
        <v>18592</v>
      </c>
      <c r="L40" s="149" t="s">
        <v>18592</v>
      </c>
      <c r="M40" s="149" t="s">
        <v>18592</v>
      </c>
      <c r="N40" s="149" t="s">
        <v>18592</v>
      </c>
      <c r="O40" s="149" t="s">
        <v>20364</v>
      </c>
      <c r="P40" s="207" t="s">
        <v>22</v>
      </c>
      <c r="Q40" s="150" t="s">
        <v>18592</v>
      </c>
      <c r="R40" s="148" t="str">
        <f ca="1">IF(ISERROR($V40),"",OFFSET('Smelter Look-up'!$C$4,$V40-4,0)&amp;"")</f>
        <v>SungEel HiTech Co., Ltd.</v>
      </c>
      <c r="S40" s="154" t="str">
        <f t="shared" ca="1" si="5"/>
        <v>KR</v>
      </c>
      <c r="T40" s="154" t="str">
        <f ca="1">IF(B40="","",IF(ISERROR(MATCH($J40,SorP!$B$1:$B$6261,0)),"",INDIRECT("'SorP'!$A$"&amp;MATCH($S40&amp;$J40,SorP!C:C,0))))</f>
        <v>KR-45</v>
      </c>
      <c r="U40" s="167"/>
      <c r="V40" s="168">
        <f ca="1">IF(C40="",NA(),MATCH($B40&amp;$C40,'Smelter Look-up'!$J:$J,0))</f>
        <v>149</v>
      </c>
      <c r="X40" s="169">
        <f t="shared" ca="1" si="6"/>
        <v>0</v>
      </c>
      <c r="AB40" s="312" t="str">
        <f t="shared" ca="1" si="7"/>
        <v>Cobalt</v>
      </c>
      <c r="AC40" s="169" t="str">
        <f t="shared" ca="1" si="3"/>
        <v>Cobalt</v>
      </c>
      <c r="AD40" s="169" t="str">
        <f t="shared" ca="1" si="4"/>
        <v>SungEel HiTech Co., Ltd.</v>
      </c>
    </row>
    <row r="41" spans="1:30" s="169" customFormat="1" ht="63.75">
      <c r="A41" s="154" t="s">
        <v>265</v>
      </c>
      <c r="B41" s="302" t="str">
        <f ca="1">IF(LEN(A41)=0,"",INDEX('Smelter Look-up'!$A:$A,MATCH($A41,'Smelter Look-up'!$E:$E,0)))</f>
        <v>Cobalt</v>
      </c>
      <c r="C41" s="151" t="str">
        <f ca="1">IF(LEN(A41)=0,"",INDEX('Smelter Look-up'!$C:$C,MATCH($A41,'Smelter Look-up'!$E:$E,0)))</f>
        <v>Tenke Fungurume Mining SA</v>
      </c>
      <c r="D41" s="148"/>
      <c r="E41" s="148" t="str">
        <f ca="1">IF(ISERROR($V41),"",OFFSET('Smelter Look-up'!$D$4,$V41-4,0)&amp;"")</f>
        <v>CONGO, DEMOCRATIC REPUBLIC OF THE</v>
      </c>
      <c r="F41" s="148" t="str">
        <f ca="1">IF(ISERROR($V41),"",OFFSET('Smelter Look-up'!$E$4,$V41-4,0))</f>
        <v>CID003429</v>
      </c>
      <c r="G41" s="148" t="str">
        <f ca="1">IF(C41=$X$4,"Enter smelter details",IF(ISERROR($V41),"",OFFSET('Smelter Look-up'!$F$4,$V41-4,0)))</f>
        <v>RMI</v>
      </c>
      <c r="H41" s="204" t="s">
        <v>18592</v>
      </c>
      <c r="I41" s="205" t="str">
        <f ca="1">IF(ISERROR($V41),"",OFFSET('Smelter Look-up'!$H$4,$V41-4,0))</f>
        <v>Tenke and Fungurume Town</v>
      </c>
      <c r="J41" s="205" t="str">
        <f ca="1">IF(ISERROR($V41),"",OFFSET('Smelter Look-up'!$I$4,$V41-4,0))</f>
        <v>Lualaba</v>
      </c>
      <c r="K41" s="149" t="s">
        <v>18592</v>
      </c>
      <c r="L41" s="149" t="s">
        <v>18592</v>
      </c>
      <c r="M41" s="149" t="s">
        <v>18592</v>
      </c>
      <c r="N41" s="149" t="s">
        <v>18592</v>
      </c>
      <c r="O41" s="149" t="s">
        <v>20364</v>
      </c>
      <c r="P41" s="207" t="s">
        <v>22</v>
      </c>
      <c r="Q41" s="150" t="s">
        <v>18592</v>
      </c>
      <c r="R41" s="148" t="str">
        <f ca="1">IF(ISERROR($V41),"",OFFSET('Smelter Look-up'!$C$4,$V41-4,0)&amp;"")</f>
        <v>Tenke Fungurume Mining SA</v>
      </c>
      <c r="S41" s="154" t="str">
        <f t="shared" ca="1" si="5"/>
        <v>CD</v>
      </c>
      <c r="T41" s="154" t="str">
        <f ca="1">IF(B41="","",IF(ISERROR(MATCH($J41,SorP!$B$1:$B$6261,0)),"",INDIRECT("'SorP'!$A$"&amp;MATCH($S41&amp;$J41,SorP!C:C,0))))</f>
        <v>CD-LU</v>
      </c>
      <c r="U41" s="167"/>
      <c r="V41" s="168">
        <f ca="1">IF(C41="",NA(),MATCH($B41&amp;$C41,'Smelter Look-up'!$J:$J,0))</f>
        <v>154</v>
      </c>
      <c r="X41" s="169">
        <f t="shared" ca="1" si="6"/>
        <v>0</v>
      </c>
      <c r="AB41" s="312" t="str">
        <f t="shared" ca="1" si="7"/>
        <v>Cobalt</v>
      </c>
      <c r="AC41" s="169" t="str">
        <f t="shared" ca="1" si="3"/>
        <v>Cobalt</v>
      </c>
      <c r="AD41" s="169" t="str">
        <f t="shared" ca="1" si="4"/>
        <v>Tenke Fungurume Mining SA</v>
      </c>
    </row>
    <row r="42" spans="1:30" s="169" customFormat="1" ht="51">
      <c r="A42" s="154" t="s">
        <v>102</v>
      </c>
      <c r="B42" s="302" t="str">
        <f ca="1">IF(LEN(A42)=0,"",INDEX('Smelter Look-up'!$A:$A,MATCH($A42,'Smelter Look-up'!$E:$E,0)))</f>
        <v>Cobalt</v>
      </c>
      <c r="C42" s="151" t="str">
        <f ca="1">IF(LEN(A42)=0,"",INDEX('Smelter Look-up'!$C:$C,MATCH($A42,'Smelter Look-up'!$E:$E,0)))</f>
        <v>Umicore Finland Oy</v>
      </c>
      <c r="D42" s="148"/>
      <c r="E42" s="148" t="str">
        <f ca="1">IF(ISERROR($V42),"",OFFSET('Smelter Look-up'!$D$4,$V42-4,0)&amp;"")</f>
        <v>FINLAND</v>
      </c>
      <c r="F42" s="148" t="str">
        <f ca="1">IF(ISERROR($V42),"",OFFSET('Smelter Look-up'!$E$4,$V42-4,0))</f>
        <v>CID003226</v>
      </c>
      <c r="G42" s="148" t="str">
        <f ca="1">IF(C42=$X$4,"Enter smelter details",IF(ISERROR($V42),"",OFFSET('Smelter Look-up'!$F$4,$V42-4,0)))</f>
        <v>RMI</v>
      </c>
      <c r="H42" s="204" t="s">
        <v>18592</v>
      </c>
      <c r="I42" s="205" t="str">
        <f ca="1">IF(ISERROR($V42),"",OFFSET('Smelter Look-up'!$H$4,$V42-4,0))</f>
        <v>Kokkola</v>
      </c>
      <c r="J42" s="205" t="str">
        <f ca="1">IF(ISERROR($V42),"",OFFSET('Smelter Look-up'!$I$4,$V42-4,0))</f>
        <v>Mellersta Österbotten</v>
      </c>
      <c r="K42" s="149" t="s">
        <v>18592</v>
      </c>
      <c r="L42" s="149" t="s">
        <v>18592</v>
      </c>
      <c r="M42" s="149" t="s">
        <v>18592</v>
      </c>
      <c r="N42" s="149" t="s">
        <v>18592</v>
      </c>
      <c r="O42" s="149" t="s">
        <v>20364</v>
      </c>
      <c r="P42" s="207" t="s">
        <v>22</v>
      </c>
      <c r="Q42" s="150" t="s">
        <v>18592</v>
      </c>
      <c r="R42" s="148" t="str">
        <f ca="1">IF(ISERROR($V42),"",OFFSET('Smelter Look-up'!$C$4,$V42-4,0)&amp;"")</f>
        <v>Umicore Finland Oy</v>
      </c>
      <c r="S42" s="154" t="str">
        <f t="shared" ca="1" si="5"/>
        <v>FI</v>
      </c>
      <c r="T42" s="154" t="str">
        <f ca="1">IF(B42="","",IF(ISERROR(MATCH($J42,SorP!$B$1:$B$6261,0)),"",INDIRECT("'SorP'!$A$"&amp;MATCH($S42&amp;$J42,SorP!C:C,0))))</f>
        <v>FI-07</v>
      </c>
      <c r="U42" s="167"/>
      <c r="V42" s="168">
        <f ca="1">IF(C42="",NA(),MATCH($B42&amp;$C42,'Smelter Look-up'!$J:$J,0))</f>
        <v>156</v>
      </c>
      <c r="X42" s="169">
        <f t="shared" ca="1" si="6"/>
        <v>0</v>
      </c>
      <c r="AB42" s="312" t="str">
        <f t="shared" ca="1" si="7"/>
        <v>Cobalt</v>
      </c>
      <c r="AC42" s="169" t="str">
        <f t="shared" ca="1" si="3"/>
        <v>Cobalt</v>
      </c>
      <c r="AD42" s="169" t="str">
        <f t="shared" ca="1" si="4"/>
        <v>Umicore Finland Oy</v>
      </c>
    </row>
    <row r="43" spans="1:30" s="169" customFormat="1" ht="25.5">
      <c r="A43" s="154" t="s">
        <v>269</v>
      </c>
      <c r="B43" s="302" t="str">
        <f ca="1">IF(LEN(A43)=0,"",INDEX('Smelter Look-up'!$A:$A,MATCH($A43,'Smelter Look-up'!$E:$E,0)))</f>
        <v>Cobalt</v>
      </c>
      <c r="C43" s="151" t="str">
        <f ca="1">IF(LEN(A43)=0,"",INDEX('Smelter Look-up'!$C:$C,MATCH($A43,'Smelter Look-up'!$E:$E,0)))</f>
        <v>Umicore Olen</v>
      </c>
      <c r="D43" s="148"/>
      <c r="E43" s="148" t="str">
        <f ca="1">IF(ISERROR($V43),"",OFFSET('Smelter Look-up'!$D$4,$V43-4,0)&amp;"")</f>
        <v>BELGIUM</v>
      </c>
      <c r="F43" s="148" t="str">
        <f ca="1">IF(ISERROR($V43),"",OFFSET('Smelter Look-up'!$E$4,$V43-4,0))</f>
        <v>CID003228</v>
      </c>
      <c r="G43" s="148" t="str">
        <f ca="1">IF(C43=$X$4,"Enter smelter details",IF(ISERROR($V43),"",OFFSET('Smelter Look-up'!$F$4,$V43-4,0)))</f>
        <v>RMI</v>
      </c>
      <c r="H43" s="204" t="s">
        <v>18592</v>
      </c>
      <c r="I43" s="205" t="str">
        <f ca="1">IF(ISERROR($V43),"",OFFSET('Smelter Look-up'!$H$4,$V43-4,0))</f>
        <v>Olen</v>
      </c>
      <c r="J43" s="205" t="str">
        <f ca="1">IF(ISERROR($V43),"",OFFSET('Smelter Look-up'!$I$4,$V43-4,0))</f>
        <v>Antwerpen</v>
      </c>
      <c r="K43" s="149" t="s">
        <v>18592</v>
      </c>
      <c r="L43" s="149" t="s">
        <v>18592</v>
      </c>
      <c r="M43" s="149" t="s">
        <v>18592</v>
      </c>
      <c r="N43" s="149" t="s">
        <v>18592</v>
      </c>
      <c r="O43" s="149" t="s">
        <v>20364</v>
      </c>
      <c r="P43" s="207" t="s">
        <v>22</v>
      </c>
      <c r="Q43" s="150" t="s">
        <v>18592</v>
      </c>
      <c r="R43" s="148" t="str">
        <f ca="1">IF(ISERROR($V43),"",OFFSET('Smelter Look-up'!$C$4,$V43-4,0)&amp;"")</f>
        <v>Umicore Olen</v>
      </c>
      <c r="S43" s="154" t="str">
        <f t="shared" ca="1" si="5"/>
        <v>BE</v>
      </c>
      <c r="T43" s="154" t="str">
        <f ca="1">IF(B43="","",IF(ISERROR(MATCH($J43,SorP!$B$1:$B$6261,0)),"",INDIRECT("'SorP'!$A$"&amp;MATCH($S43&amp;$J43,SorP!C:C,0))))</f>
        <v>BE-VAN</v>
      </c>
      <c r="U43" s="167"/>
      <c r="V43" s="168">
        <f ca="1">IF(C43="",NA(),MATCH($B43&amp;$C43,'Smelter Look-up'!$J:$J,0))</f>
        <v>157</v>
      </c>
      <c r="X43" s="169">
        <f t="shared" ca="1" si="6"/>
        <v>0</v>
      </c>
      <c r="AB43" s="312" t="str">
        <f t="shared" ca="1" si="7"/>
        <v>Cobalt</v>
      </c>
      <c r="AC43" s="169" t="str">
        <f t="shared" ca="1" si="3"/>
        <v>Cobalt</v>
      </c>
      <c r="AD43" s="169" t="str">
        <f t="shared" ca="1" si="4"/>
        <v>Umicore Olen</v>
      </c>
    </row>
    <row r="44" spans="1:30" s="169" customFormat="1" ht="38.25">
      <c r="A44" s="154" t="s">
        <v>77</v>
      </c>
      <c r="B44" s="302" t="str">
        <f ca="1">IF(LEN(A44)=0,"",INDEX('Smelter Look-up'!$A:$A,MATCH($A44,'Smelter Look-up'!$E:$E,0)))</f>
        <v>Cobalt</v>
      </c>
      <c r="C44" s="151" t="str">
        <f ca="1">IF(LEN(A44)=0,"",INDEX('Smelter Look-up'!$C:$C,MATCH($A44,'Smelter Look-up'!$E:$E,0)))</f>
        <v>Uranus Chemicals</v>
      </c>
      <c r="D44" s="148"/>
      <c r="E44" s="148" t="str">
        <f ca="1">IF(ISERROR($V44),"",OFFSET('Smelter Look-up'!$D$4,$V44-4,0)&amp;"")</f>
        <v>TAIWAN, PROVINCE OF CHINA</v>
      </c>
      <c r="F44" s="148" t="str">
        <f ca="1">IF(ISERROR($V44),"",OFFSET('Smelter Look-up'!$E$4,$V44-4,0))</f>
        <v>CID003473</v>
      </c>
      <c r="G44" s="148" t="str">
        <f ca="1">IF(C44=$X$4,"Enter smelter details",IF(ISERROR($V44),"",OFFSET('Smelter Look-up'!$F$4,$V44-4,0)))</f>
        <v>RMI</v>
      </c>
      <c r="H44" s="204" t="s">
        <v>18592</v>
      </c>
      <c r="I44" s="205" t="str">
        <f ca="1">IF(ISERROR($V44),"",OFFSET('Smelter Look-up'!$H$4,$V44-4,0))</f>
        <v>Toufen</v>
      </c>
      <c r="J44" s="205" t="str">
        <f ca="1">IF(ISERROR($V44),"",OFFSET('Smelter Look-up'!$I$4,$V44-4,0))</f>
        <v>Miaoli</v>
      </c>
      <c r="K44" s="149" t="s">
        <v>18592</v>
      </c>
      <c r="L44" s="149" t="s">
        <v>18592</v>
      </c>
      <c r="M44" s="149" t="s">
        <v>18592</v>
      </c>
      <c r="N44" s="149" t="s">
        <v>18592</v>
      </c>
      <c r="O44" s="149" t="s">
        <v>20364</v>
      </c>
      <c r="P44" s="207" t="s">
        <v>22</v>
      </c>
      <c r="Q44" s="150" t="s">
        <v>18592</v>
      </c>
      <c r="R44" s="148" t="str">
        <f ca="1">IF(ISERROR($V44),"",OFFSET('Smelter Look-up'!$C$4,$V44-4,0)&amp;"")</f>
        <v>Uranus Chemicals</v>
      </c>
      <c r="S44" s="154" t="str">
        <f t="shared" ca="1" si="5"/>
        <v>TW</v>
      </c>
      <c r="T44" s="154" t="str">
        <f ca="1">IF(B44="","",IF(ISERROR(MATCH($J44,SorP!$B$1:$B$6261,0)),"",INDIRECT("'SorP'!$A$"&amp;MATCH($S44&amp;$J44,SorP!C:C,0))))</f>
        <v>TW-MIA</v>
      </c>
      <c r="U44" s="167"/>
      <c r="V44" s="168">
        <f ca="1">IF(C44="",NA(),MATCH($B44&amp;$C44,'Smelter Look-up'!$J:$J,0))</f>
        <v>158</v>
      </c>
      <c r="X44" s="169">
        <f t="shared" ca="1" si="6"/>
        <v>0</v>
      </c>
      <c r="AB44" s="312" t="str">
        <f t="shared" ca="1" si="7"/>
        <v>Cobalt</v>
      </c>
      <c r="AC44" s="169" t="str">
        <f t="shared" ca="1" si="3"/>
        <v>Cobalt</v>
      </c>
      <c r="AD44" s="169" t="str">
        <f t="shared" ca="1" si="4"/>
        <v>Uranus Chemicals</v>
      </c>
    </row>
    <row r="45" spans="1:30" s="169" customFormat="1" ht="89.25">
      <c r="A45" s="154" t="s">
        <v>273</v>
      </c>
      <c r="B45" s="302" t="str">
        <f ca="1">IF(LEN(A45)=0,"",INDEX('Smelter Look-up'!$A:$A,MATCH($A45,'Smelter Look-up'!$E:$E,0)))</f>
        <v>Cobalt</v>
      </c>
      <c r="C45" s="151" t="str">
        <f ca="1">IF(LEN(A45)=0,"",INDEX('Smelter Look-up'!$C:$C,MATCH($A45,'Smelter Look-up'!$E:$E,0)))</f>
        <v>Vale – Long Harbour Processing Plant (LHPP)</v>
      </c>
      <c r="D45" s="148"/>
      <c r="E45" s="148" t="str">
        <f ca="1">IF(ISERROR($V45),"",OFFSET('Smelter Look-up'!$D$4,$V45-4,0)&amp;"")</f>
        <v>CANADA</v>
      </c>
      <c r="F45" s="148" t="str">
        <f ca="1">IF(ISERROR($V45),"",OFFSET('Smelter Look-up'!$E$4,$V45-4,0))</f>
        <v>CID003584</v>
      </c>
      <c r="G45" s="148" t="str">
        <f ca="1">IF(C45=$X$4,"Enter smelter details",IF(ISERROR($V45),"",OFFSET('Smelter Look-up'!$F$4,$V45-4,0)))</f>
        <v>RMI</v>
      </c>
      <c r="H45" s="204" t="s">
        <v>18592</v>
      </c>
      <c r="I45" s="205" t="str">
        <f ca="1">IF(ISERROR($V45),"",OFFSET('Smelter Look-up'!$H$4,$V45-4,0))</f>
        <v>Long Harbour</v>
      </c>
      <c r="J45" s="205" t="str">
        <f ca="1">IF(ISERROR($V45),"",OFFSET('Smelter Look-up'!$I$4,$V45-4,0))</f>
        <v>Newfoundland and Labrador</v>
      </c>
      <c r="K45" s="149" t="s">
        <v>18592</v>
      </c>
      <c r="L45" s="149" t="s">
        <v>18592</v>
      </c>
      <c r="M45" s="149" t="s">
        <v>18592</v>
      </c>
      <c r="N45" s="149" t="s">
        <v>18592</v>
      </c>
      <c r="O45" s="149" t="s">
        <v>20365</v>
      </c>
      <c r="P45" s="207" t="s">
        <v>22</v>
      </c>
      <c r="Q45" s="150" t="s">
        <v>18592</v>
      </c>
      <c r="R45" s="148" t="str">
        <f ca="1">IF(ISERROR($V45),"",OFFSET('Smelter Look-up'!$C$4,$V45-4,0)&amp;"")</f>
        <v>Vale – Long Harbour Processing Plant (LHPP)</v>
      </c>
      <c r="S45" s="154" t="str">
        <f t="shared" ca="1" si="5"/>
        <v>CA</v>
      </c>
      <c r="T45" s="154" t="str">
        <f ca="1">IF(B45="","",IF(ISERROR(MATCH($J45,SorP!$B$1:$B$6261,0)),"",INDIRECT("'SorP'!$A$"&amp;MATCH($S45&amp;$J45,SorP!C:C,0))))</f>
        <v>CA-NL</v>
      </c>
      <c r="U45" s="167"/>
      <c r="V45" s="168">
        <f ca="1">IF(C45="",NA(),MATCH($B45&amp;$C45,'Smelter Look-up'!$J:$J,0))</f>
        <v>159</v>
      </c>
      <c r="X45" s="169">
        <f t="shared" ca="1" si="6"/>
        <v>0</v>
      </c>
      <c r="AB45" s="312" t="str">
        <f t="shared" ca="1" si="7"/>
        <v>Cobalt</v>
      </c>
      <c r="AC45" s="169" t="str">
        <f t="shared" ca="1" si="3"/>
        <v>Cobalt</v>
      </c>
      <c r="AD45" s="169" t="str">
        <f t="shared" ca="1" si="4"/>
        <v>Vale – Long Harbour Processing Plant (LHPP)</v>
      </c>
    </row>
    <row r="46" spans="1:30" s="169" customFormat="1" ht="102">
      <c r="A46" s="154" t="s">
        <v>292</v>
      </c>
      <c r="B46" s="302" t="str">
        <f ca="1">IF(LEN(A46)=0,"",INDEX('Smelter Look-up'!$A:$A,MATCH($A46,'Smelter Look-up'!$E:$E,0)))</f>
        <v>Cobalt</v>
      </c>
      <c r="C46" s="151" t="str">
        <f ca="1">IF(LEN(A46)=0,"",INDEX('Smelter Look-up'!$C:$C,MATCH($A46,'Smelter Look-up'!$E:$E,0)))</f>
        <v>Zhejiang Greatpower Cobalt Materials Co., Ltd.</v>
      </c>
      <c r="D46" s="148"/>
      <c r="E46" s="148" t="str">
        <f ca="1">IF(ISERROR($V46),"",OFFSET('Smelter Look-up'!$D$4,$V46-4,0)&amp;"")</f>
        <v>CHINA</v>
      </c>
      <c r="F46" s="148" t="str">
        <f ca="1">IF(ISERROR($V46),"",OFFSET('Smelter Look-up'!$E$4,$V46-4,0))</f>
        <v>CID003526</v>
      </c>
      <c r="G46" s="148" t="str">
        <f ca="1">IF(C46=$X$4,"Enter smelter details",IF(ISERROR($V46),"",OFFSET('Smelter Look-up'!$F$4,$V46-4,0)))</f>
        <v>RMI</v>
      </c>
      <c r="H46" s="204" t="s">
        <v>18592</v>
      </c>
      <c r="I46" s="205" t="str">
        <f ca="1">IF(ISERROR($V46),"",OFFSET('Smelter Look-up'!$H$4,$V46-4,0))</f>
        <v>Shaoxing</v>
      </c>
      <c r="J46" s="205" t="str">
        <f ca="1">IF(ISERROR($V46),"",OFFSET('Smelter Look-up'!$I$4,$V46-4,0))</f>
        <v>Zhejiang Sheng</v>
      </c>
      <c r="K46" s="149" t="s">
        <v>18592</v>
      </c>
      <c r="L46" s="149" t="s">
        <v>18592</v>
      </c>
      <c r="M46" s="149" t="s">
        <v>18592</v>
      </c>
      <c r="N46" s="149" t="s">
        <v>18592</v>
      </c>
      <c r="O46" s="149" t="s">
        <v>20364</v>
      </c>
      <c r="P46" s="207" t="s">
        <v>22</v>
      </c>
      <c r="Q46" s="150" t="s">
        <v>18592</v>
      </c>
      <c r="R46" s="148" t="str">
        <f ca="1">IF(ISERROR($V46),"",OFFSET('Smelter Look-up'!$C$4,$V46-4,0)&amp;"")</f>
        <v>Zhejiang Greatpower Cobalt Materials Co., Ltd.</v>
      </c>
      <c r="S46" s="154" t="str">
        <f t="shared" ca="1" si="5"/>
        <v>CN</v>
      </c>
      <c r="T46" s="154" t="str">
        <f ca="1">IF(B46="","",IF(ISERROR(MATCH($J46,SorP!$B$1:$B$6261,0)),"",INDIRECT("'SorP'!$A$"&amp;MATCH($S46&amp;$J46,SorP!C:C,0))))</f>
        <v>CN-ZJ</v>
      </c>
      <c r="U46" s="167"/>
      <c r="V46" s="168">
        <f ca="1">IF(C46="",NA(),MATCH($B46&amp;$C46,'Smelter Look-up'!$J:$J,0))</f>
        <v>171</v>
      </c>
      <c r="X46" s="169">
        <f t="shared" ca="1" si="6"/>
        <v>0</v>
      </c>
      <c r="AB46" s="312" t="str">
        <f t="shared" ca="1" si="7"/>
        <v>Cobalt</v>
      </c>
      <c r="AC46" s="169" t="str">
        <f t="shared" ca="1" si="3"/>
        <v>Cobalt</v>
      </c>
      <c r="AD46" s="169" t="str">
        <f t="shared" ca="1" si="4"/>
        <v>Zhejiang Greatpower Cobalt Materials Co., Ltd.</v>
      </c>
    </row>
    <row r="47" spans="1:30" s="169" customFormat="1" ht="89.25">
      <c r="A47" s="154" t="s">
        <v>289</v>
      </c>
      <c r="B47" s="302" t="str">
        <f ca="1">IF(LEN(A47)=0,"",INDEX('Smelter Look-up'!$A:$A,MATCH($A47,'Smelter Look-up'!$E:$E,0)))</f>
        <v>Cobalt</v>
      </c>
      <c r="C47" s="151" t="str">
        <f ca="1">IF(LEN(A47)=0,"",INDEX('Smelter Look-up'!$C:$C,MATCH($A47,'Smelter Look-up'!$E:$E,0)))</f>
        <v>Zhejiang Huayou Cobalt Company Limited</v>
      </c>
      <c r="D47" s="148"/>
      <c r="E47" s="148" t="str">
        <f ca="1">IF(ISERROR($V47),"",OFFSET('Smelter Look-up'!$D$4,$V47-4,0)&amp;"")</f>
        <v>CHINA</v>
      </c>
      <c r="F47" s="148" t="str">
        <f ca="1">IF(ISERROR($V47),"",OFFSET('Smelter Look-up'!$E$4,$V47-4,0))</f>
        <v>CID003225</v>
      </c>
      <c r="G47" s="148" t="str">
        <f ca="1">IF(C47=$X$4,"Enter smelter details",IF(ISERROR($V47),"",OFFSET('Smelter Look-up'!$F$4,$V47-4,0)))</f>
        <v>RMI</v>
      </c>
      <c r="H47" s="204" t="s">
        <v>18592</v>
      </c>
      <c r="I47" s="205" t="str">
        <f ca="1">IF(ISERROR($V47),"",OFFSET('Smelter Look-up'!$H$4,$V47-4,0))</f>
        <v>Tongxiang</v>
      </c>
      <c r="J47" s="205" t="str">
        <f ca="1">IF(ISERROR($V47),"",OFFSET('Smelter Look-up'!$I$4,$V47-4,0))</f>
        <v>Zhejiang Sheng</v>
      </c>
      <c r="K47" s="149" t="s">
        <v>18592</v>
      </c>
      <c r="L47" s="149" t="s">
        <v>18592</v>
      </c>
      <c r="M47" s="149" t="s">
        <v>18592</v>
      </c>
      <c r="N47" s="149" t="s">
        <v>18592</v>
      </c>
      <c r="O47" s="149" t="s">
        <v>20364</v>
      </c>
      <c r="P47" s="207" t="s">
        <v>22</v>
      </c>
      <c r="Q47" s="150" t="s">
        <v>18592</v>
      </c>
      <c r="R47" s="148" t="str">
        <f ca="1">IF(ISERROR($V47),"",OFFSET('Smelter Look-up'!$C$4,$V47-4,0)&amp;"")</f>
        <v>Zhejiang Huayou Cobalt Company Limited</v>
      </c>
      <c r="S47" s="154" t="str">
        <f t="shared" ca="1" si="5"/>
        <v>CN</v>
      </c>
      <c r="T47" s="154" t="str">
        <f ca="1">IF(B47="","",IF(ISERROR(MATCH($J47,SorP!$B$1:$B$6261,0)),"",INDIRECT("'SorP'!$A$"&amp;MATCH($S47&amp;$J47,SorP!C:C,0))))</f>
        <v>CN-ZJ</v>
      </c>
      <c r="U47" s="167"/>
      <c r="V47" s="168">
        <f ca="1">IF(C47="",NA(),MATCH($B47&amp;$C47,'Smelter Look-up'!$J:$J,0))</f>
        <v>174</v>
      </c>
      <c r="X47" s="169">
        <f t="shared" ca="1" si="6"/>
        <v>0</v>
      </c>
      <c r="AB47" s="312" t="str">
        <f t="shared" ca="1" si="7"/>
        <v>Cobalt</v>
      </c>
      <c r="AC47" s="169" t="str">
        <f t="shared" ca="1" si="3"/>
        <v>Cobalt</v>
      </c>
      <c r="AD47" s="169" t="str">
        <f t="shared" ca="1" si="4"/>
        <v>Zhejiang Huayou Cobalt Company Limited</v>
      </c>
    </row>
    <row r="48" spans="1:30" s="169" customFormat="1" ht="127.5">
      <c r="A48" s="154" t="s">
        <v>226</v>
      </c>
      <c r="B48" s="302" t="str">
        <f ca="1">IF(LEN(A48)=0,"",INDEX('Smelter Look-up'!$A:$A,MATCH($A48,'Smelter Look-up'!$E:$E,0)))</f>
        <v>Cobalt</v>
      </c>
      <c r="C48" s="151" t="str">
        <f ca="1">IF(LEN(A48)=0,"",INDEX('Smelter Look-up'!$C:$C,MATCH($A48,'Smelter Look-up'!$E:$E,0)))</f>
        <v>ZHEJIANG NEW ERA ZHONGNENG TECHNOLOGY CO., LTD.</v>
      </c>
      <c r="D48" s="148"/>
      <c r="E48" s="148" t="str">
        <f ca="1">IF(ISERROR($V48),"",OFFSET('Smelter Look-up'!$D$4,$V48-4,0)&amp;"")</f>
        <v>CHINA</v>
      </c>
      <c r="F48" s="148" t="str">
        <f ca="1">IF(ISERROR($V48),"",OFFSET('Smelter Look-up'!$E$4,$V48-4,0))</f>
        <v>CID003398</v>
      </c>
      <c r="G48" s="148" t="str">
        <f ca="1">IF(C48=$X$4,"Enter smelter details",IF(ISERROR($V48),"",OFFSET('Smelter Look-up'!$F$4,$V48-4,0)))</f>
        <v>RMI</v>
      </c>
      <c r="H48" s="204" t="s">
        <v>18592</v>
      </c>
      <c r="I48" s="205" t="str">
        <f ca="1">IF(ISERROR($V48),"",OFFSET('Smelter Look-up'!$H$4,$V48-4,0))</f>
        <v>Shaoxing</v>
      </c>
      <c r="J48" s="205" t="str">
        <f ca="1">IF(ISERROR($V48),"",OFFSET('Smelter Look-up'!$I$4,$V48-4,0))</f>
        <v>Zhejiang Sheng</v>
      </c>
      <c r="K48" s="149" t="s">
        <v>18592</v>
      </c>
      <c r="L48" s="149" t="s">
        <v>18592</v>
      </c>
      <c r="M48" s="149" t="s">
        <v>18592</v>
      </c>
      <c r="N48" s="149" t="s">
        <v>18592</v>
      </c>
      <c r="O48" s="149" t="s">
        <v>20364</v>
      </c>
      <c r="P48" s="207" t="s">
        <v>22</v>
      </c>
      <c r="Q48" s="150" t="s">
        <v>18592</v>
      </c>
      <c r="R48" s="148" t="str">
        <f ca="1">IF(ISERROR($V48),"",OFFSET('Smelter Look-up'!$C$4,$V48-4,0)&amp;"")</f>
        <v>ZHEJIANG NEW ERA ZHONGNENG TECHNOLOGY CO., LTD.</v>
      </c>
      <c r="S48" s="154" t="str">
        <f t="shared" ca="1" si="5"/>
        <v>CN</v>
      </c>
      <c r="T48" s="154" t="str">
        <f ca="1">IF(B48="","",IF(ISERROR(MATCH($J48,SorP!$B$1:$B$6261,0)),"",INDIRECT("'SorP'!$A$"&amp;MATCH($S48&amp;$J48,SorP!C:C,0))))</f>
        <v>CN-ZJ</v>
      </c>
      <c r="U48" s="167"/>
      <c r="V48" s="168">
        <f ca="1">IF(C48="",NA(),MATCH($B48&amp;$C48,'Smelter Look-up'!$J:$J,0))</f>
        <v>176</v>
      </c>
      <c r="X48" s="169">
        <f t="shared" ca="1" si="6"/>
        <v>0</v>
      </c>
      <c r="AB48" s="312" t="str">
        <f t="shared" ca="1" si="7"/>
        <v>Cobalt</v>
      </c>
      <c r="AC48" s="169" t="str">
        <f t="shared" ca="1" si="3"/>
        <v>Cobalt</v>
      </c>
      <c r="AD48" s="169" t="str">
        <f t="shared" ca="1" si="4"/>
        <v>ZHEJIANG NEW ERA ZHONGNENG TECHNOLOGY CO., LTD.</v>
      </c>
    </row>
    <row r="49" spans="1:30" s="169" customFormat="1" ht="76.5">
      <c r="A49" s="154" t="s">
        <v>294</v>
      </c>
      <c r="B49" s="302" t="str">
        <f ca="1">IF(LEN(A49)=0,"",INDEX('Smelter Look-up'!$A:$A,MATCH($A49,'Smelter Look-up'!$E:$E,0)))</f>
        <v>Cobalt</v>
      </c>
      <c r="C49" s="151" t="str">
        <f ca="1">IF(LEN(A49)=0,"",INDEX('Smelter Look-up'!$C:$C,MATCH($A49,'Smelter Look-up'!$E:$E,0)))</f>
        <v>Zhuhai Kelixin Metal Materials Co., Ltd.</v>
      </c>
      <c r="D49" s="148"/>
      <c r="E49" s="148" t="str">
        <f ca="1">IF(ISERROR($V49),"",OFFSET('Smelter Look-up'!$D$4,$V49-4,0)&amp;"")</f>
        <v>CHINA</v>
      </c>
      <c r="F49" s="148" t="str">
        <f ca="1">IF(ISERROR($V49),"",OFFSET('Smelter Look-up'!$E$4,$V49-4,0))</f>
        <v>CID003211</v>
      </c>
      <c r="G49" s="148" t="str">
        <f ca="1">IF(C49=$X$4,"Enter smelter details",IF(ISERROR($V49),"",OFFSET('Smelter Look-up'!$F$4,$V49-4,0)))</f>
        <v>RMI</v>
      </c>
      <c r="H49" s="204" t="s">
        <v>18592</v>
      </c>
      <c r="I49" s="205" t="str">
        <f ca="1">IF(ISERROR($V49),"",OFFSET('Smelter Look-up'!$H$4,$V49-4,0))</f>
        <v>Zhuhai</v>
      </c>
      <c r="J49" s="205" t="str">
        <f ca="1">IF(ISERROR($V49),"",OFFSET('Smelter Look-up'!$I$4,$V49-4,0))</f>
        <v>Guangdong Sheng</v>
      </c>
      <c r="K49" s="149" t="s">
        <v>18592</v>
      </c>
      <c r="L49" s="149" t="s">
        <v>18592</v>
      </c>
      <c r="M49" s="149" t="s">
        <v>18592</v>
      </c>
      <c r="N49" s="149" t="s">
        <v>18592</v>
      </c>
      <c r="O49" s="149" t="s">
        <v>26</v>
      </c>
      <c r="P49" s="207" t="s">
        <v>18592</v>
      </c>
      <c r="Q49" s="150" t="s">
        <v>18592</v>
      </c>
      <c r="R49" s="148" t="str">
        <f ca="1">IF(ISERROR($V49),"",OFFSET('Smelter Look-up'!$C$4,$V49-4,0)&amp;"")</f>
        <v>Zhuhai Kelixin Metal Materials Co., Ltd.</v>
      </c>
      <c r="S49" s="154" t="str">
        <f t="shared" ca="1" si="5"/>
        <v>CN</v>
      </c>
      <c r="T49" s="154" t="str">
        <f ca="1">IF(B49="","",IF(ISERROR(MATCH($J49,SorP!$B$1:$B$6261,0)),"",INDIRECT("'SorP'!$A$"&amp;MATCH($S49&amp;$J49,SorP!C:C,0))))</f>
        <v>CN-GD</v>
      </c>
      <c r="U49" s="167"/>
      <c r="V49" s="168">
        <f ca="1">IF(C49="",NA(),MATCH($B49&amp;$C49,'Smelter Look-up'!$J:$J,0))</f>
        <v>178</v>
      </c>
      <c r="X49" s="169">
        <f t="shared" ca="1" si="6"/>
        <v>0</v>
      </c>
      <c r="AB49" s="312" t="str">
        <f t="shared" ca="1" si="7"/>
        <v>Cobalt</v>
      </c>
      <c r="AC49" s="169" t="str">
        <f t="shared" ca="1" si="3"/>
        <v>Cobalt</v>
      </c>
      <c r="AD49" s="169" t="str">
        <f t="shared" ca="1" si="4"/>
        <v>Zhuhai Kelixin Metal Materials Co., Ltd.</v>
      </c>
    </row>
    <row r="50" spans="1:30" s="169" customFormat="1" ht="38.25">
      <c r="A50" s="154" t="s">
        <v>18116</v>
      </c>
      <c r="B50" s="302" t="str">
        <f ca="1">IF(LEN(A50)=0,"",INDEX('Smelter Look-up'!$A:$A,MATCH($A50,'Smelter Look-up'!$E:$E,0)))</f>
        <v>Copper</v>
      </c>
      <c r="C50" s="151" t="str">
        <f ca="1">IF(LEN(A50)=0,"",INDEX('Smelter Look-up'!$C:$C,MATCH($A50,'Smelter Look-up'!$E:$E,0)))</f>
        <v>Atlantic Copper, S.L.U.</v>
      </c>
      <c r="D50" s="148"/>
      <c r="E50" s="148" t="str">
        <f ca="1">IF(ISERROR($V50),"",OFFSET('Smelter Look-up'!$D$4,$V50-4,0)&amp;"")</f>
        <v>SPAIN</v>
      </c>
      <c r="F50" s="148" t="str">
        <f ca="1">IF(ISERROR($V50),"",OFFSET('Smelter Look-up'!$E$4,$V50-4,0))</f>
        <v>CID004327</v>
      </c>
      <c r="G50" s="148" t="str">
        <f ca="1">IF(C50=$X$4,"Enter smelter details",IF(ISERROR($V50),"",OFFSET('Smelter Look-up'!$F$4,$V50-4,0)))</f>
        <v>RMI</v>
      </c>
      <c r="H50" s="204" t="s">
        <v>18592</v>
      </c>
      <c r="I50" s="205" t="str">
        <f ca="1">IF(ISERROR($V50),"",OFFSET('Smelter Look-up'!$H$4,$V50-4,0))</f>
        <v>Huelva</v>
      </c>
      <c r="J50" s="205" t="str">
        <f ca="1">IF(ISERROR($V50),"",OFFSET('Smelter Look-up'!$I$4,$V50-4,0))</f>
        <v>Huelva</v>
      </c>
      <c r="K50" s="149" t="s">
        <v>18592</v>
      </c>
      <c r="L50" s="149" t="s">
        <v>18592</v>
      </c>
      <c r="M50" s="149" t="s">
        <v>18592</v>
      </c>
      <c r="N50" s="149" t="s">
        <v>18592</v>
      </c>
      <c r="O50" s="149" t="s">
        <v>26</v>
      </c>
      <c r="P50" s="207" t="s">
        <v>18592</v>
      </c>
      <c r="Q50" s="150" t="s">
        <v>18592</v>
      </c>
      <c r="R50" s="148" t="str">
        <f ca="1">IF(ISERROR($V50),"",OFFSET('Smelter Look-up'!$C$4,$V50-4,0)&amp;"")</f>
        <v>Atlantic Copper, S.L.U.</v>
      </c>
      <c r="S50" s="154" t="str">
        <f t="shared" ca="1" si="5"/>
        <v>ES</v>
      </c>
      <c r="T50" s="154" t="str">
        <f ca="1">IF(B50="","",IF(ISERROR(MATCH($J50,SorP!$B$1:$B$6261,0)),"",INDIRECT("'SorP'!$A$"&amp;MATCH($S50&amp;$J50,SorP!C:C,0))))</f>
        <v>ES-H</v>
      </c>
      <c r="U50" s="167"/>
      <c r="V50" s="168">
        <f ca="1">IF(C50="",NA(),MATCH($B50&amp;$C50,'Smelter Look-up'!$J:$J,0))</f>
        <v>186</v>
      </c>
      <c r="X50" s="169">
        <f t="shared" ca="1" si="6"/>
        <v>0</v>
      </c>
      <c r="AB50" s="312" t="str">
        <f t="shared" ca="1" si="7"/>
        <v>Copper</v>
      </c>
      <c r="AC50" s="169" t="str">
        <f t="shared" ca="1" si="3"/>
        <v>Copper</v>
      </c>
      <c r="AD50" s="169" t="str">
        <f t="shared" ca="1" si="4"/>
        <v>Atlantic Copper, S.L.U.</v>
      </c>
    </row>
    <row r="51" spans="1:30" s="169" customFormat="1" ht="51">
      <c r="A51" s="154" t="s">
        <v>18121</v>
      </c>
      <c r="B51" s="302" t="str">
        <f ca="1">IF(LEN(A51)=0,"",INDEX('Smelter Look-up'!$A:$A,MATCH($A51,'Smelter Look-up'!$E:$E,0)))</f>
        <v>Copper</v>
      </c>
      <c r="C51" s="151" t="str">
        <f ca="1">IF(LEN(A51)=0,"",INDEX('Smelter Look-up'!$C:$C,MATCH($A51,'Smelter Look-up'!$E:$E,0)))</f>
        <v>Aurubis AG, Hamburg</v>
      </c>
      <c r="D51" s="148"/>
      <c r="E51" s="148" t="str">
        <f ca="1">IF(ISERROR($V51),"",OFFSET('Smelter Look-up'!$D$4,$V51-4,0)&amp;"")</f>
        <v>GERMANY</v>
      </c>
      <c r="F51" s="148" t="str">
        <f ca="1">IF(ISERROR($V51),"",OFFSET('Smelter Look-up'!$E$4,$V51-4,0))</f>
        <v>CID004220</v>
      </c>
      <c r="G51" s="148" t="str">
        <f ca="1">IF(C51=$X$4,"Enter smelter details",IF(ISERROR($V51),"",OFFSET('Smelter Look-up'!$F$4,$V51-4,0)))</f>
        <v>RMI</v>
      </c>
      <c r="H51" s="204" t="s">
        <v>18592</v>
      </c>
      <c r="I51" s="205" t="str">
        <f ca="1">IF(ISERROR($V51),"",OFFSET('Smelter Look-up'!$H$4,$V51-4,0))</f>
        <v>Hamburg</v>
      </c>
      <c r="J51" s="205" t="str">
        <f ca="1">IF(ISERROR($V51),"",OFFSET('Smelter Look-up'!$I$4,$V51-4,0))</f>
        <v>Hamburg</v>
      </c>
      <c r="K51" s="149" t="s">
        <v>18592</v>
      </c>
      <c r="L51" s="149" t="s">
        <v>18592</v>
      </c>
      <c r="M51" s="149" t="s">
        <v>18592</v>
      </c>
      <c r="N51" s="149" t="s">
        <v>18592</v>
      </c>
      <c r="O51" s="149" t="s">
        <v>26</v>
      </c>
      <c r="P51" s="207" t="s">
        <v>18592</v>
      </c>
      <c r="Q51" s="150" t="s">
        <v>18592</v>
      </c>
      <c r="R51" s="148" t="str">
        <f ca="1">IF(ISERROR($V51),"",OFFSET('Smelter Look-up'!$C$4,$V51-4,0)&amp;"")</f>
        <v>Aurubis AG, Hamburg</v>
      </c>
      <c r="S51" s="154" t="str">
        <f t="shared" ca="1" si="5"/>
        <v>DE</v>
      </c>
      <c r="T51" s="154" t="str">
        <f ca="1">IF(B51="","",IF(ISERROR(MATCH($J51,SorP!$B$1:$B$6261,0)),"",INDIRECT("'SorP'!$A$"&amp;MATCH($S51&amp;$J51,SorP!C:C,0))))</f>
        <v>DE-HH</v>
      </c>
      <c r="U51" s="167"/>
      <c r="V51" s="168">
        <f ca="1">IF(C51="",NA(),MATCH($B51&amp;$C51,'Smelter Look-up'!$J:$J,0))</f>
        <v>187</v>
      </c>
      <c r="X51" s="169">
        <f t="shared" ca="1" si="6"/>
        <v>0</v>
      </c>
      <c r="AB51" s="312" t="str">
        <f t="shared" ca="1" si="7"/>
        <v>Copper</v>
      </c>
      <c r="AC51" s="169" t="str">
        <f t="shared" ca="1" si="3"/>
        <v>Copper</v>
      </c>
      <c r="AD51" s="169" t="str">
        <f t="shared" ca="1" si="4"/>
        <v>Aurubis AG, Hamburg</v>
      </c>
    </row>
    <row r="52" spans="1:30" s="169" customFormat="1" ht="38.25">
      <c r="A52" s="154" t="s">
        <v>18123</v>
      </c>
      <c r="B52" s="302" t="str">
        <f ca="1">IF(LEN(A52)=0,"",INDEX('Smelter Look-up'!$A:$A,MATCH($A52,'Smelter Look-up'!$E:$E,0)))</f>
        <v>Copper</v>
      </c>
      <c r="C52" s="151" t="str">
        <f ca="1">IF(LEN(A52)=0,"",INDEX('Smelter Look-up'!$C:$C,MATCH($A52,'Smelter Look-up'!$E:$E,0)))</f>
        <v>Aurubis Olen NV</v>
      </c>
      <c r="D52" s="148"/>
      <c r="E52" s="148" t="str">
        <f ca="1">IF(ISERROR($V52),"",OFFSET('Smelter Look-up'!$D$4,$V52-4,0)&amp;"")</f>
        <v>BELGIUM</v>
      </c>
      <c r="F52" s="148" t="str">
        <f ca="1">IF(ISERROR($V52),"",OFFSET('Smelter Look-up'!$E$4,$V52-4,0))</f>
        <v>CID004080</v>
      </c>
      <c r="G52" s="148" t="str">
        <f ca="1">IF(C52=$X$4,"Enter smelter details",IF(ISERROR($V52),"",OFFSET('Smelter Look-up'!$F$4,$V52-4,0)))</f>
        <v>RMI</v>
      </c>
      <c r="H52" s="204" t="s">
        <v>18592</v>
      </c>
      <c r="I52" s="205" t="str">
        <f ca="1">IF(ISERROR($V52),"",OFFSET('Smelter Look-up'!$H$4,$V52-4,0))</f>
        <v>Olen</v>
      </c>
      <c r="J52" s="205" t="str">
        <f ca="1">IF(ISERROR($V52),"",OFFSET('Smelter Look-up'!$I$4,$V52-4,0))</f>
        <v>Antwerpen</v>
      </c>
      <c r="K52" s="149" t="s">
        <v>18592</v>
      </c>
      <c r="L52" s="149" t="s">
        <v>18592</v>
      </c>
      <c r="M52" s="149" t="s">
        <v>18592</v>
      </c>
      <c r="N52" s="149" t="s">
        <v>18592</v>
      </c>
      <c r="O52" s="149" t="s">
        <v>26</v>
      </c>
      <c r="P52" s="207" t="s">
        <v>18592</v>
      </c>
      <c r="Q52" s="150" t="s">
        <v>18592</v>
      </c>
      <c r="R52" s="148" t="str">
        <f ca="1">IF(ISERROR($V52),"",OFFSET('Smelter Look-up'!$C$4,$V52-4,0)&amp;"")</f>
        <v>Aurubis Olen NV</v>
      </c>
      <c r="S52" s="154" t="str">
        <f t="shared" ca="1" si="5"/>
        <v>BE</v>
      </c>
      <c r="T52" s="154" t="str">
        <f ca="1">IF(B52="","",IF(ISERROR(MATCH($J52,SorP!$B$1:$B$6261,0)),"",INDIRECT("'SorP'!$A$"&amp;MATCH($S52&amp;$J52,SorP!C:C,0))))</f>
        <v>BE-VAN</v>
      </c>
      <c r="U52" s="167"/>
      <c r="V52" s="168">
        <f ca="1">IF(C52="",NA(),MATCH($B52&amp;$C52,'Smelter Look-up'!$J:$J,0))</f>
        <v>195</v>
      </c>
      <c r="X52" s="169">
        <f t="shared" ca="1" si="6"/>
        <v>0</v>
      </c>
      <c r="AB52" s="312" t="str">
        <f t="shared" ca="1" si="7"/>
        <v>Copper</v>
      </c>
      <c r="AC52" s="169" t="str">
        <f t="shared" ca="1" si="3"/>
        <v>Copper</v>
      </c>
      <c r="AD52" s="169" t="str">
        <f t="shared" ca="1" si="4"/>
        <v>Aurubis Olen NV</v>
      </c>
    </row>
    <row r="53" spans="1:30" s="169" customFormat="1" ht="38.25">
      <c r="A53" s="154" t="s">
        <v>18130</v>
      </c>
      <c r="B53" s="302" t="str">
        <f ca="1">IF(LEN(A53)=0,"",INDEX('Smelter Look-up'!$A:$A,MATCH($A53,'Smelter Look-up'!$E:$E,0)))</f>
        <v>Copper</v>
      </c>
      <c r="C53" s="151" t="str">
        <f ca="1">IF(LEN(A53)=0,"",INDEX('Smelter Look-up'!$C:$C,MATCH($A53,'Smelter Look-up'!$E:$E,0)))</f>
        <v>Boliden Harjavalta Oy</v>
      </c>
      <c r="D53" s="148"/>
      <c r="E53" s="148" t="str">
        <f ca="1">IF(ISERROR($V53),"",OFFSET('Smelter Look-up'!$D$4,$V53-4,0)&amp;"")</f>
        <v>FINLAND</v>
      </c>
      <c r="F53" s="148" t="str">
        <f ca="1">IF(ISERROR($V53),"",OFFSET('Smelter Look-up'!$E$4,$V53-4,0))</f>
        <v>CID004442</v>
      </c>
      <c r="G53" s="148" t="str">
        <f ca="1">IF(C53=$X$4,"Enter smelter details",IF(ISERROR($V53),"",OFFSET('Smelter Look-up'!$F$4,$V53-4,0)))</f>
        <v>RMI</v>
      </c>
      <c r="H53" s="204" t="s">
        <v>18592</v>
      </c>
      <c r="I53" s="205" t="str">
        <f ca="1">IF(ISERROR($V53),"",OFFSET('Smelter Look-up'!$H$4,$V53-4,0))</f>
        <v>Harjavalta</v>
      </c>
      <c r="J53" s="205" t="str">
        <f ca="1">IF(ISERROR($V53),"",OFFSET('Smelter Look-up'!$I$4,$V53-4,0))</f>
        <v>Satakunta</v>
      </c>
      <c r="K53" s="149" t="s">
        <v>18592</v>
      </c>
      <c r="L53" s="149" t="s">
        <v>18592</v>
      </c>
      <c r="M53" s="149" t="s">
        <v>18592</v>
      </c>
      <c r="N53" s="149" t="s">
        <v>18592</v>
      </c>
      <c r="O53" s="149" t="s">
        <v>26</v>
      </c>
      <c r="P53" s="207" t="s">
        <v>18592</v>
      </c>
      <c r="Q53" s="150" t="s">
        <v>18592</v>
      </c>
      <c r="R53" s="148" t="str">
        <f ca="1">IF(ISERROR($V53),"",OFFSET('Smelter Look-up'!$C$4,$V53-4,0)&amp;"")</f>
        <v>Boliden Harjavalta Oy</v>
      </c>
      <c r="S53" s="154" t="str">
        <f t="shared" ca="1" si="5"/>
        <v>FI</v>
      </c>
      <c r="T53" s="154" t="str">
        <f ca="1">IF(B53="","",IF(ISERROR(MATCH($J53,SorP!$B$1:$B$6261,0)),"",INDIRECT("'SorP'!$A$"&amp;MATCH($S53&amp;$J53,SorP!C:C,0))))</f>
        <v>FI-17</v>
      </c>
      <c r="U53" s="167"/>
      <c r="V53" s="168">
        <f ca="1">IF(C53="",NA(),MATCH($B53&amp;$C53,'Smelter Look-up'!$J:$J,0))</f>
        <v>200</v>
      </c>
      <c r="X53" s="169">
        <f t="shared" ca="1" si="6"/>
        <v>0</v>
      </c>
      <c r="AB53" s="312" t="str">
        <f t="shared" ca="1" si="7"/>
        <v>Copper</v>
      </c>
      <c r="AC53" s="169" t="str">
        <f t="shared" ca="1" si="3"/>
        <v>Copper</v>
      </c>
      <c r="AD53" s="169" t="str">
        <f t="shared" ca="1" si="4"/>
        <v>Boliden Harjavalta Oy</v>
      </c>
    </row>
    <row r="54" spans="1:30" s="169" customFormat="1" ht="63.75">
      <c r="A54" s="154" t="s">
        <v>18132</v>
      </c>
      <c r="B54" s="302" t="str">
        <f ca="1">IF(LEN(A54)=0,"",INDEX('Smelter Look-up'!$A:$A,MATCH($A54,'Smelter Look-up'!$E:$E,0)))</f>
        <v>Copper</v>
      </c>
      <c r="C54" s="151" t="str">
        <f ca="1">IF(LEN(A54)=0,"",INDEX('Smelter Look-up'!$C:$C,MATCH($A54,'Smelter Look-up'!$E:$E,0)))</f>
        <v>Boliden Mineral AB (Ronnskar)</v>
      </c>
      <c r="D54" s="148"/>
      <c r="E54" s="148" t="str">
        <f ca="1">IF(ISERROR($V54),"",OFFSET('Smelter Look-up'!$D$4,$V54-4,0)&amp;"")</f>
        <v>SWEDEN</v>
      </c>
      <c r="F54" s="148" t="str">
        <f ca="1">IF(ISERROR($V54),"",OFFSET('Smelter Look-up'!$E$4,$V54-4,0))</f>
        <v>CID004473</v>
      </c>
      <c r="G54" s="148" t="str">
        <f ca="1">IF(C54=$X$4,"Enter smelter details",IF(ISERROR($V54),"",OFFSET('Smelter Look-up'!$F$4,$V54-4,0)))</f>
        <v>RMI</v>
      </c>
      <c r="H54" s="204" t="s">
        <v>18592</v>
      </c>
      <c r="I54" s="205" t="str">
        <f ca="1">IF(ISERROR($V54),"",OFFSET('Smelter Look-up'!$H$4,$V54-4,0))</f>
        <v>Skelleftea</v>
      </c>
      <c r="J54" s="205" t="str">
        <f ca="1">IF(ISERROR($V54),"",OFFSET('Smelter Look-up'!$I$4,$V54-4,0))</f>
        <v>Västerbottens län [SE-24]</v>
      </c>
      <c r="K54" s="149" t="s">
        <v>18592</v>
      </c>
      <c r="L54" s="149" t="s">
        <v>18592</v>
      </c>
      <c r="M54" s="149" t="s">
        <v>18592</v>
      </c>
      <c r="N54" s="149" t="s">
        <v>18592</v>
      </c>
      <c r="O54" s="149" t="s">
        <v>26</v>
      </c>
      <c r="P54" s="207" t="s">
        <v>18592</v>
      </c>
      <c r="Q54" s="150" t="s">
        <v>18592</v>
      </c>
      <c r="R54" s="148" t="str">
        <f ca="1">IF(ISERROR($V54),"",OFFSET('Smelter Look-up'!$C$4,$V54-4,0)&amp;"")</f>
        <v>Boliden Mineral AB (Ronnskar)</v>
      </c>
      <c r="S54" s="154" t="str">
        <f t="shared" ca="1" si="5"/>
        <v>SE</v>
      </c>
      <c r="T54" s="154" t="str">
        <f ca="1">IF(B54="","",IF(ISERROR(MATCH($J54,SorP!$B$1:$B$6261,0)),"",INDIRECT("'SorP'!$A$"&amp;MATCH($S54&amp;$J54,SorP!C:C,0))))</f>
        <v>SE-AC</v>
      </c>
      <c r="U54" s="167"/>
      <c r="V54" s="168">
        <f ca="1">IF(C54="",NA(),MATCH($B54&amp;$C54,'Smelter Look-up'!$J:$J,0))</f>
        <v>202</v>
      </c>
      <c r="X54" s="169">
        <f t="shared" ca="1" si="6"/>
        <v>0</v>
      </c>
      <c r="AB54" s="312" t="str">
        <f t="shared" ca="1" si="7"/>
        <v>Copper</v>
      </c>
      <c r="AC54" s="169" t="str">
        <f t="shared" ca="1" si="3"/>
        <v>Copper</v>
      </c>
      <c r="AD54" s="169" t="str">
        <f t="shared" ca="1" si="4"/>
        <v>Boliden Mineral AB (Ronnskar)</v>
      </c>
    </row>
    <row r="55" spans="1:30" s="169" customFormat="1" ht="51">
      <c r="A55" s="154" t="s">
        <v>18144</v>
      </c>
      <c r="B55" s="302" t="str">
        <f ca="1">IF(LEN(A55)=0,"",INDEX('Smelter Look-up'!$A:$A,MATCH($A55,'Smelter Look-up'!$E:$E,0)))</f>
        <v>Copper</v>
      </c>
      <c r="C55" s="151" t="str">
        <f ca="1">IF(LEN(A55)=0,"",INDEX('Smelter Look-up'!$C:$C,MATCH($A55,'Smelter Look-up'!$E:$E,0)))</f>
        <v>CMOC Kisanfu Mining SARL</v>
      </c>
      <c r="D55" s="148"/>
      <c r="E55" s="148" t="str">
        <f ca="1">IF(ISERROR($V55),"",OFFSET('Smelter Look-up'!$D$4,$V55-4,0)&amp;"")</f>
        <v>CONGO, DEMOCRATIC REPUBLIC OF THE</v>
      </c>
      <c r="F55" s="148" t="str">
        <f ca="1">IF(ISERROR($V55),"",OFFSET('Smelter Look-up'!$E$4,$V55-4,0))</f>
        <v>CID004812</v>
      </c>
      <c r="G55" s="148" t="str">
        <f ca="1">IF(C55=$X$4,"Enter smelter details",IF(ISERROR($V55),"",OFFSET('Smelter Look-up'!$F$4,$V55-4,0)))</f>
        <v>RMI</v>
      </c>
      <c r="H55" s="204" t="s">
        <v>18592</v>
      </c>
      <c r="I55" s="205" t="str">
        <f ca="1">IF(ISERROR($V55),"",OFFSET('Smelter Look-up'!$H$4,$V55-4,0))</f>
        <v>Chefferie de Bayeke</v>
      </c>
      <c r="J55" s="205" t="str">
        <f ca="1">IF(ISERROR($V55),"",OFFSET('Smelter Look-up'!$I$4,$V55-4,0))</f>
        <v>Lualaba</v>
      </c>
      <c r="K55" s="149" t="s">
        <v>18592</v>
      </c>
      <c r="L55" s="149" t="s">
        <v>18592</v>
      </c>
      <c r="M55" s="149" t="s">
        <v>18592</v>
      </c>
      <c r="N55" s="149" t="s">
        <v>18592</v>
      </c>
      <c r="O55" s="149" t="s">
        <v>26</v>
      </c>
      <c r="P55" s="207" t="s">
        <v>18592</v>
      </c>
      <c r="Q55" s="150" t="s">
        <v>18592</v>
      </c>
      <c r="R55" s="148" t="str">
        <f ca="1">IF(ISERROR($V55),"",OFFSET('Smelter Look-up'!$C$4,$V55-4,0)&amp;"")</f>
        <v>CMOC Kisanfu Mining SARL</v>
      </c>
      <c r="S55" s="154" t="str">
        <f t="shared" ca="1" si="5"/>
        <v>CD</v>
      </c>
      <c r="T55" s="154" t="str">
        <f ca="1">IF(B55="","",IF(ISERROR(MATCH($J55,SorP!$B$1:$B$6261,0)),"",INDIRECT("'SorP'!$A$"&amp;MATCH($S55&amp;$J55,SorP!C:C,0))))</f>
        <v>CD-LU</v>
      </c>
      <c r="U55" s="167"/>
      <c r="V55" s="168">
        <f ca="1">IF(C55="",NA(),MATCH($B55&amp;$C55,'Smelter Look-up'!$J:$J,0))</f>
        <v>217</v>
      </c>
      <c r="X55" s="169">
        <f t="shared" ca="1" si="6"/>
        <v>0</v>
      </c>
      <c r="AB55" s="312" t="str">
        <f t="shared" ca="1" si="7"/>
        <v>Copper</v>
      </c>
      <c r="AC55" s="169" t="str">
        <f t="shared" ca="1" si="3"/>
        <v>Copper</v>
      </c>
      <c r="AD55" s="169" t="str">
        <f t="shared" ca="1" si="4"/>
        <v>CMOC Kisanfu Mining SARL</v>
      </c>
    </row>
    <row r="56" spans="1:30" s="169" customFormat="1" ht="38.25">
      <c r="A56" s="154" t="s">
        <v>18143</v>
      </c>
      <c r="B56" s="302" t="str">
        <f ca="1">IF(LEN(A56)=0,"",INDEX('Smelter Look-up'!$A:$A,MATCH($A56,'Smelter Look-up'!$E:$E,0)))</f>
        <v>Copper</v>
      </c>
      <c r="C56" s="151" t="str">
        <f ca="1">IF(LEN(A56)=0,"",INDEX('Smelter Look-up'!$C:$C,MATCH($A56,'Smelter Look-up'!$E:$E,0)))</f>
        <v>Division Chuquicamata</v>
      </c>
      <c r="D56" s="148"/>
      <c r="E56" s="148" t="str">
        <f ca="1">IF(ISERROR($V56),"",OFFSET('Smelter Look-up'!$D$4,$V56-4,0)&amp;"")</f>
        <v>CHILE</v>
      </c>
      <c r="F56" s="148" t="str">
        <f ca="1">IF(ISERROR($V56),"",OFFSET('Smelter Look-up'!$E$4,$V56-4,0))</f>
        <v>CID004101</v>
      </c>
      <c r="G56" s="148" t="str">
        <f ca="1">IF(C56=$X$4,"Enter smelter details",IF(ISERROR($V56),"",OFFSET('Smelter Look-up'!$F$4,$V56-4,0)))</f>
        <v>RMI</v>
      </c>
      <c r="H56" s="204" t="s">
        <v>18592</v>
      </c>
      <c r="I56" s="205" t="str">
        <f ca="1">IF(ISERROR($V56),"",OFFSET('Smelter Look-up'!$H$4,$V56-4,0))</f>
        <v>Calama</v>
      </c>
      <c r="J56" s="205" t="str">
        <f ca="1">IF(ISERROR($V56),"",OFFSET('Smelter Look-up'!$I$4,$V56-4,0))</f>
        <v>Antofagasta</v>
      </c>
      <c r="K56" s="149" t="s">
        <v>18592</v>
      </c>
      <c r="L56" s="149" t="s">
        <v>18592</v>
      </c>
      <c r="M56" s="149" t="s">
        <v>18592</v>
      </c>
      <c r="N56" s="149" t="s">
        <v>18592</v>
      </c>
      <c r="O56" s="149" t="s">
        <v>26</v>
      </c>
      <c r="P56" s="207" t="s">
        <v>18592</v>
      </c>
      <c r="Q56" s="150" t="s">
        <v>18592</v>
      </c>
      <c r="R56" s="148" t="str">
        <f ca="1">IF(ISERROR($V56),"",OFFSET('Smelter Look-up'!$C$4,$V56-4,0)&amp;"")</f>
        <v>Division Chuquicamata</v>
      </c>
      <c r="S56" s="154" t="str">
        <f t="shared" ca="1" si="5"/>
        <v>CL</v>
      </c>
      <c r="T56" s="154" t="str">
        <f ca="1">IF(B56="","",IF(ISERROR(MATCH($J56,SorP!$B$1:$B$6261,0)),"",INDIRECT("'SorP'!$A$"&amp;MATCH($S56&amp;$J56,SorP!C:C,0))))</f>
        <v>CL-AN</v>
      </c>
      <c r="U56" s="167"/>
      <c r="V56" s="168">
        <f ca="1">IF(C56="",NA(),MATCH($B56&amp;$C56,'Smelter Look-up'!$J:$J,0))</f>
        <v>225</v>
      </c>
      <c r="X56" s="169">
        <f t="shared" ca="1" si="6"/>
        <v>0</v>
      </c>
      <c r="AB56" s="312" t="str">
        <f t="shared" ca="1" si="7"/>
        <v>Copper</v>
      </c>
      <c r="AC56" s="169" t="str">
        <f t="shared" ca="1" si="3"/>
        <v>Copper</v>
      </c>
      <c r="AD56" s="169" t="str">
        <f t="shared" ca="1" si="4"/>
        <v>Division Chuquicamata</v>
      </c>
    </row>
    <row r="57" spans="1:30" s="169" customFormat="1" ht="51">
      <c r="A57" s="154" t="s">
        <v>18218</v>
      </c>
      <c r="B57" s="302" t="str">
        <f ca="1">IF(LEN(A57)=0,"",INDEX('Smelter Look-up'!$A:$A,MATCH($A57,'Smelter Look-up'!$E:$E,0)))</f>
        <v>Copper</v>
      </c>
      <c r="C57" s="151" t="str">
        <f ca="1">IF(LEN(A57)=0,"",INDEX('Smelter Look-up'!$C:$C,MATCH($A57,'Smelter Look-up'!$E:$E,0)))</f>
        <v>Division Radomiro Tomic</v>
      </c>
      <c r="D57" s="148"/>
      <c r="E57" s="148" t="str">
        <f ca="1">IF(ISERROR($V57),"",OFFSET('Smelter Look-up'!$D$4,$V57-4,0)&amp;"")</f>
        <v>CHILE</v>
      </c>
      <c r="F57" s="148" t="str">
        <f ca="1">IF(ISERROR($V57),"",OFFSET('Smelter Look-up'!$E$4,$V57-4,0))</f>
        <v>CID004128</v>
      </c>
      <c r="G57" s="148" t="str">
        <f ca="1">IF(C57=$X$4,"Enter smelter details",IF(ISERROR($V57),"",OFFSET('Smelter Look-up'!$F$4,$V57-4,0)))</f>
        <v>RMI</v>
      </c>
      <c r="H57" s="204" t="s">
        <v>18592</v>
      </c>
      <c r="I57" s="205" t="str">
        <f ca="1">IF(ISERROR($V57),"",OFFSET('Smelter Look-up'!$H$4,$V57-4,0))</f>
        <v>Calama</v>
      </c>
      <c r="J57" s="205" t="str">
        <f ca="1">IF(ISERROR($V57),"",OFFSET('Smelter Look-up'!$I$4,$V57-4,0))</f>
        <v>Antofagasta</v>
      </c>
      <c r="K57" s="149" t="s">
        <v>18592</v>
      </c>
      <c r="L57" s="149" t="s">
        <v>18592</v>
      </c>
      <c r="M57" s="149" t="s">
        <v>18592</v>
      </c>
      <c r="N57" s="149" t="s">
        <v>18592</v>
      </c>
      <c r="O57" s="149" t="s">
        <v>26</v>
      </c>
      <c r="P57" s="207" t="s">
        <v>18592</v>
      </c>
      <c r="Q57" s="150" t="s">
        <v>18592</v>
      </c>
      <c r="R57" s="148" t="str">
        <f ca="1">IF(ISERROR($V57),"",OFFSET('Smelter Look-up'!$C$4,$V57-4,0)&amp;"")</f>
        <v>Division Radomiro Tomic</v>
      </c>
      <c r="S57" s="154" t="str">
        <f t="shared" ca="1" si="5"/>
        <v>CL</v>
      </c>
      <c r="T57" s="154" t="str">
        <f ca="1">IF(B57="","",IF(ISERROR(MATCH($J57,SorP!$B$1:$B$6261,0)),"",INDIRECT("'SorP'!$A$"&amp;MATCH($S57&amp;$J57,SorP!C:C,0))))</f>
        <v>CL-AN</v>
      </c>
      <c r="U57" s="167"/>
      <c r="V57" s="168">
        <f ca="1">IF(C57="",NA(),MATCH($B57&amp;$C57,'Smelter Look-up'!$J:$J,0))</f>
        <v>231</v>
      </c>
      <c r="X57" s="169">
        <f t="shared" ca="1" si="6"/>
        <v>0</v>
      </c>
      <c r="AB57" s="312" t="str">
        <f t="shared" ca="1" si="7"/>
        <v>Copper</v>
      </c>
      <c r="AC57" s="169" t="str">
        <f t="shared" ca="1" si="3"/>
        <v>Copper</v>
      </c>
      <c r="AD57" s="169" t="str">
        <f t="shared" ca="1" si="4"/>
        <v>Division Radomiro Tomic</v>
      </c>
    </row>
    <row r="58" spans="1:30" s="169" customFormat="1" ht="38.25">
      <c r="A58" s="154" t="s">
        <v>18154</v>
      </c>
      <c r="B58" s="302" t="str">
        <f ca="1">IF(LEN(A58)=0,"",INDEX('Smelter Look-up'!$A:$A,MATCH($A58,'Smelter Look-up'!$E:$E,0)))</f>
        <v>Copper</v>
      </c>
      <c r="C58" s="151" t="str">
        <f ca="1">IF(LEN(A58)=0,"",INDEX('Smelter Look-up'!$C:$C,MATCH($A58,'Smelter Look-up'!$E:$E,0)))</f>
        <v>Eti Bakir A.S</v>
      </c>
      <c r="D58" s="148"/>
      <c r="E58" s="148" t="str">
        <f ca="1">IF(ISERROR($V58),"",OFFSET('Smelter Look-up'!$D$4,$V58-4,0)&amp;"")</f>
        <v>TURKEY</v>
      </c>
      <c r="F58" s="148" t="str">
        <f ca="1">IF(ISERROR($V58),"",OFFSET('Smelter Look-up'!$E$4,$V58-4,0))</f>
        <v>CID004058</v>
      </c>
      <c r="G58" s="148" t="str">
        <f ca="1">IF(C58=$X$4,"Enter smelter details",IF(ISERROR($V58),"",OFFSET('Smelter Look-up'!$F$4,$V58-4,0)))</f>
        <v>RMI</v>
      </c>
      <c r="H58" s="204" t="s">
        <v>18592</v>
      </c>
      <c r="I58" s="205" t="str">
        <f ca="1">IF(ISERROR($V58),"",OFFSET('Smelter Look-up'!$H$4,$V58-4,0))</f>
        <v>Mardin</v>
      </c>
      <c r="J58" s="205" t="str">
        <f ca="1">IF(ISERROR($V58),"",OFFSET('Smelter Look-up'!$I$4,$V58-4,0))</f>
        <v>Mardin</v>
      </c>
      <c r="K58" s="149" t="s">
        <v>18592</v>
      </c>
      <c r="L58" s="149" t="s">
        <v>18592</v>
      </c>
      <c r="M58" s="149" t="s">
        <v>18592</v>
      </c>
      <c r="N58" s="149" t="s">
        <v>18592</v>
      </c>
      <c r="O58" s="149" t="s">
        <v>26</v>
      </c>
      <c r="P58" s="207" t="s">
        <v>18592</v>
      </c>
      <c r="Q58" s="150" t="s">
        <v>18592</v>
      </c>
      <c r="R58" s="148" t="str">
        <f ca="1">IF(ISERROR($V58),"",OFFSET('Smelter Look-up'!$C$4,$V58-4,0)&amp;"")</f>
        <v>Eti Bakir A.S</v>
      </c>
      <c r="S58" s="154" t="str">
        <f t="shared" ca="1" si="5"/>
        <v>Unknown</v>
      </c>
      <c r="T58" s="154" t="e">
        <f ca="1">IF(B58="","",IF(ISERROR(MATCH($J58,SorP!$B$1:$B$6261,0)),"",INDIRECT("'SorP'!$A$"&amp;MATCH($S58&amp;$J58,SorP!C:C,0))))</f>
        <v>#N/A</v>
      </c>
      <c r="U58" s="167"/>
      <c r="V58" s="168">
        <f ca="1">IF(C58="",NA(),MATCH($B58&amp;$C58,'Smelter Look-up'!$J:$J,0))</f>
        <v>239</v>
      </c>
      <c r="X58" s="169">
        <f t="shared" ca="1" si="6"/>
        <v>0</v>
      </c>
      <c r="AB58" s="312" t="str">
        <f t="shared" ca="1" si="7"/>
        <v>Copper</v>
      </c>
      <c r="AC58" s="169" t="str">
        <f t="shared" ca="1" si="3"/>
        <v>Copper</v>
      </c>
      <c r="AD58" s="169" t="str">
        <f t="shared" ca="1" si="4"/>
        <v>Eti Bakir A.S</v>
      </c>
    </row>
    <row r="59" spans="1:30" s="169" customFormat="1" ht="51">
      <c r="A59" s="154" t="s">
        <v>19441</v>
      </c>
      <c r="B59" s="302" t="str">
        <f ca="1">IF(LEN(A59)=0,"",INDEX('Smelter Look-up'!$A:$A,MATCH($A59,'Smelter Look-up'!$E:$E,0)))</f>
        <v>Copper</v>
      </c>
      <c r="C59" s="151" t="str">
        <f ca="1">IF(LEN(A59)=0,"",INDEX('Smelter Look-up'!$C:$C,MATCH($A59,'Smelter Look-up'!$E:$E,0)))</f>
        <v>Fairsky Industrial Co., Limited</v>
      </c>
      <c r="D59" s="148"/>
      <c r="E59" s="148" t="str">
        <f ca="1">IF(ISERROR($V59),"",OFFSET('Smelter Look-up'!$D$4,$V59-4,0)&amp;"")</f>
        <v>CHINA</v>
      </c>
      <c r="F59" s="148" t="str">
        <f ca="1">IF(ISERROR($V59),"",OFFSET('Smelter Look-up'!$E$4,$V59-4,0))</f>
        <v>CID005354</v>
      </c>
      <c r="G59" s="148" t="str">
        <f ca="1">IF(C59=$X$4,"Enter smelter details",IF(ISERROR($V59),"",OFFSET('Smelter Look-up'!$F$4,$V59-4,0)))</f>
        <v>RMI</v>
      </c>
      <c r="H59" s="204" t="s">
        <v>18592</v>
      </c>
      <c r="I59" s="205" t="str">
        <f ca="1">IF(ISERROR($V59),"",OFFSET('Smelter Look-up'!$H$4,$V59-4,0))</f>
        <v>Baoding</v>
      </c>
      <c r="J59" s="205" t="str">
        <f ca="1">IF(ISERROR($V59),"",OFFSET('Smelter Look-up'!$I$4,$V59-4,0))</f>
        <v>Hebei Sheng</v>
      </c>
      <c r="K59" s="149" t="s">
        <v>18592</v>
      </c>
      <c r="L59" s="149" t="s">
        <v>18592</v>
      </c>
      <c r="M59" s="149" t="s">
        <v>18592</v>
      </c>
      <c r="N59" s="149" t="s">
        <v>18592</v>
      </c>
      <c r="O59" s="149" t="s">
        <v>26</v>
      </c>
      <c r="P59" s="207" t="s">
        <v>18592</v>
      </c>
      <c r="Q59" s="150" t="s">
        <v>18592</v>
      </c>
      <c r="R59" s="148" t="str">
        <f ca="1">IF(ISERROR($V59),"",OFFSET('Smelter Look-up'!$C$4,$V59-4,0)&amp;"")</f>
        <v>Fairsky Industrial Co., Limited</v>
      </c>
      <c r="S59" s="154" t="str">
        <f t="shared" ca="1" si="5"/>
        <v>CN</v>
      </c>
      <c r="T59" s="154" t="str">
        <f ca="1">IF(B59="","",IF(ISERROR(MATCH($J59,SorP!$B$1:$B$6261,0)),"",INDIRECT("'SorP'!$A$"&amp;MATCH($S59&amp;$J59,SorP!C:C,0))))</f>
        <v>CN-HE</v>
      </c>
      <c r="U59" s="167"/>
      <c r="V59" s="168">
        <f ca="1">IF(C59="",NA(),MATCH($B59&amp;$C59,'Smelter Look-up'!$J:$J,0))</f>
        <v>243</v>
      </c>
      <c r="X59" s="169">
        <f t="shared" ca="1" si="6"/>
        <v>0</v>
      </c>
      <c r="AB59" s="312" t="str">
        <f t="shared" ca="1" si="7"/>
        <v>Copper</v>
      </c>
      <c r="AC59" s="169" t="str">
        <f t="shared" ca="1" si="3"/>
        <v>Copper</v>
      </c>
      <c r="AD59" s="169" t="str">
        <f t="shared" ca="1" si="4"/>
        <v>Fairsky Industrial Co., Limited</v>
      </c>
    </row>
    <row r="60" spans="1:30" s="169" customFormat="1" ht="76.5">
      <c r="A60" s="154" t="s">
        <v>19582</v>
      </c>
      <c r="B60" s="302" t="str">
        <f ca="1">IF(LEN(A60)=0,"",INDEX('Smelter Look-up'!$A:$A,MATCH($A60,'Smelter Look-up'!$E:$E,0)))</f>
        <v>Copper</v>
      </c>
      <c r="C60" s="151" t="str">
        <f ca="1">IF(LEN(A60)=0,"",INDEX('Smelter Look-up'!$C:$C,MATCH($A60,'Smelter Look-up'!$E:$E,0)))</f>
        <v>Freeport-McMoRan Inc. (Bagdad)</v>
      </c>
      <c r="D60" s="148"/>
      <c r="E60" s="148" t="str">
        <f ca="1">IF(ISERROR($V60),"",OFFSET('Smelter Look-up'!$D$4,$V60-4,0)&amp;"")</f>
        <v>UNITED STATES OF AMERICA</v>
      </c>
      <c r="F60" s="148" t="str">
        <f ca="1">IF(ISERROR($V60),"",OFFSET('Smelter Look-up'!$E$4,$V60-4,0))</f>
        <v>CID005470</v>
      </c>
      <c r="G60" s="148" t="str">
        <f ca="1">IF(C60=$X$4,"Enter smelter details",IF(ISERROR($V60),"",OFFSET('Smelter Look-up'!$F$4,$V60-4,0)))</f>
        <v>RMI</v>
      </c>
      <c r="H60" s="204" t="s">
        <v>18592</v>
      </c>
      <c r="I60" s="205" t="str">
        <f ca="1">IF(ISERROR($V60),"",OFFSET('Smelter Look-up'!$H$4,$V60-4,0))</f>
        <v>Bagdad</v>
      </c>
      <c r="J60" s="205" t="str">
        <f ca="1">IF(ISERROR($V60),"",OFFSET('Smelter Look-up'!$I$4,$V60-4,0))</f>
        <v>Arizona</v>
      </c>
      <c r="K60" s="149" t="s">
        <v>18592</v>
      </c>
      <c r="L60" s="149" t="s">
        <v>18592</v>
      </c>
      <c r="M60" s="149" t="s">
        <v>18592</v>
      </c>
      <c r="N60" s="149" t="s">
        <v>18592</v>
      </c>
      <c r="O60" s="149" t="s">
        <v>26</v>
      </c>
      <c r="P60" s="207" t="s">
        <v>18592</v>
      </c>
      <c r="Q60" s="150" t="s">
        <v>18592</v>
      </c>
      <c r="R60" s="148" t="str">
        <f ca="1">IF(ISERROR($V60),"",OFFSET('Smelter Look-up'!$C$4,$V60-4,0)&amp;"")</f>
        <v>Freeport-McMoRan Inc. (Bagdad)</v>
      </c>
      <c r="S60" s="154" t="str">
        <f t="shared" ca="1" si="5"/>
        <v>US</v>
      </c>
      <c r="T60" s="154" t="str">
        <f ca="1">IF(B60="","",IF(ISERROR(MATCH($J60,SorP!$B$1:$B$6261,0)),"",INDIRECT("'SorP'!$A$"&amp;MATCH($S60&amp;$J60,SorP!C:C,0))))</f>
        <v>US-AZ</v>
      </c>
      <c r="U60" s="167"/>
      <c r="V60" s="168">
        <f ca="1">IF(C60="",NA(),MATCH($B60&amp;$C60,'Smelter Look-up'!$J:$J,0))</f>
        <v>244</v>
      </c>
      <c r="X60" s="169">
        <f t="shared" ca="1" si="6"/>
        <v>0</v>
      </c>
      <c r="AB60" s="312" t="str">
        <f t="shared" ca="1" si="7"/>
        <v>Copper</v>
      </c>
      <c r="AC60" s="169" t="str">
        <f t="shared" ca="1" si="3"/>
        <v>Copper</v>
      </c>
      <c r="AD60" s="169" t="str">
        <f t="shared" ca="1" si="4"/>
        <v>Freeport-McMoRan Inc. (Bagdad)</v>
      </c>
    </row>
    <row r="61" spans="1:30" s="169" customFormat="1" ht="63.75">
      <c r="A61" s="154" t="s">
        <v>18141</v>
      </c>
      <c r="B61" s="302" t="str">
        <f ca="1">IF(LEN(A61)=0,"",INDEX('Smelter Look-up'!$A:$A,MATCH($A61,'Smelter Look-up'!$E:$E,0)))</f>
        <v>Copper</v>
      </c>
      <c r="C61" s="151" t="str">
        <f ca="1">IF(LEN(A61)=0,"",INDEX('Smelter Look-up'!$C:$C,MATCH($A61,'Smelter Look-up'!$E:$E,0)))</f>
        <v>Freeport-McMoRan Inc. (Chino)</v>
      </c>
      <c r="D61" s="148"/>
      <c r="E61" s="148" t="str">
        <f ca="1">IF(ISERROR($V61),"",OFFSET('Smelter Look-up'!$D$4,$V61-4,0)&amp;"")</f>
        <v>UNITED STATES OF AMERICA</v>
      </c>
      <c r="F61" s="148" t="str">
        <f ca="1">IF(ISERROR($V61),"",OFFSET('Smelter Look-up'!$E$4,$V61-4,0))</f>
        <v>CID004341</v>
      </c>
      <c r="G61" s="148" t="str">
        <f ca="1">IF(C61=$X$4,"Enter smelter details",IF(ISERROR($V61),"",OFFSET('Smelter Look-up'!$F$4,$V61-4,0)))</f>
        <v>RMI</v>
      </c>
      <c r="H61" s="204" t="s">
        <v>18592</v>
      </c>
      <c r="I61" s="205" t="str">
        <f ca="1">IF(ISERROR($V61),"",OFFSET('Smelter Look-up'!$H$4,$V61-4,0))</f>
        <v>Vanadium</v>
      </c>
      <c r="J61" s="205" t="str">
        <f ca="1">IF(ISERROR($V61),"",OFFSET('Smelter Look-up'!$I$4,$V61-4,0))</f>
        <v>New Mexico</v>
      </c>
      <c r="K61" s="149" t="s">
        <v>18592</v>
      </c>
      <c r="L61" s="149" t="s">
        <v>18592</v>
      </c>
      <c r="M61" s="149" t="s">
        <v>18592</v>
      </c>
      <c r="N61" s="149" t="s">
        <v>18592</v>
      </c>
      <c r="O61" s="149" t="s">
        <v>26</v>
      </c>
      <c r="P61" s="207" t="s">
        <v>18592</v>
      </c>
      <c r="Q61" s="150" t="s">
        <v>18592</v>
      </c>
      <c r="R61" s="148" t="str">
        <f ca="1">IF(ISERROR($V61),"",OFFSET('Smelter Look-up'!$C$4,$V61-4,0)&amp;"")</f>
        <v>Freeport-McMoRan Inc. (Chino)</v>
      </c>
      <c r="S61" s="154" t="str">
        <f t="shared" ca="1" si="5"/>
        <v>US</v>
      </c>
      <c r="T61" s="154" t="str">
        <f ca="1">IF(B61="","",IF(ISERROR(MATCH($J61,SorP!$B$1:$B$6261,0)),"",INDIRECT("'SorP'!$A$"&amp;MATCH($S61&amp;$J61,SorP!C:C,0))))</f>
        <v>US-NM</v>
      </c>
      <c r="U61" s="167"/>
      <c r="V61" s="168">
        <f ca="1">IF(C61="",NA(),MATCH($B61&amp;$C61,'Smelter Look-up'!$J:$J,0))</f>
        <v>245</v>
      </c>
      <c r="X61" s="169">
        <f t="shared" ca="1" si="6"/>
        <v>0</v>
      </c>
      <c r="AB61" s="312" t="str">
        <f t="shared" ca="1" si="7"/>
        <v>Copper</v>
      </c>
      <c r="AC61" s="169" t="str">
        <f t="shared" ca="1" si="3"/>
        <v>Copper</v>
      </c>
      <c r="AD61" s="169" t="str">
        <f t="shared" ca="1" si="4"/>
        <v>Freeport-McMoRan Inc. (Chino)</v>
      </c>
    </row>
    <row r="62" spans="1:30" s="169" customFormat="1" ht="76.5">
      <c r="A62" s="154" t="s">
        <v>18151</v>
      </c>
      <c r="B62" s="302" t="str">
        <f ca="1">IF(LEN(A62)=0,"",INDEX('Smelter Look-up'!$A:$A,MATCH($A62,'Smelter Look-up'!$E:$E,0)))</f>
        <v>Copper</v>
      </c>
      <c r="C62" s="151" t="str">
        <f ca="1">IF(LEN(A62)=0,"",INDEX('Smelter Look-up'!$C:$C,MATCH($A62,'Smelter Look-up'!$E:$E,0)))</f>
        <v>Freeport-McMoRan Inc. (El Paso)</v>
      </c>
      <c r="D62" s="148"/>
      <c r="E62" s="148" t="str">
        <f ca="1">IF(ISERROR($V62),"",OFFSET('Smelter Look-up'!$D$4,$V62-4,0)&amp;"")</f>
        <v>UNITED STATES OF AMERICA</v>
      </c>
      <c r="F62" s="148" t="str">
        <f ca="1">IF(ISERROR($V62),"",OFFSET('Smelter Look-up'!$E$4,$V62-4,0))</f>
        <v>CID004344</v>
      </c>
      <c r="G62" s="148" t="str">
        <f ca="1">IF(C62=$X$4,"Enter smelter details",IF(ISERROR($V62),"",OFFSET('Smelter Look-up'!$F$4,$V62-4,0)))</f>
        <v>RMI</v>
      </c>
      <c r="H62" s="204" t="s">
        <v>18592</v>
      </c>
      <c r="I62" s="205" t="str">
        <f ca="1">IF(ISERROR($V62),"",OFFSET('Smelter Look-up'!$H$4,$V62-4,0))</f>
        <v>El Paso</v>
      </c>
      <c r="J62" s="205" t="str">
        <f ca="1">IF(ISERROR($V62),"",OFFSET('Smelter Look-up'!$I$4,$V62-4,0))</f>
        <v>Texas</v>
      </c>
      <c r="K62" s="149" t="s">
        <v>18592</v>
      </c>
      <c r="L62" s="149" t="s">
        <v>18592</v>
      </c>
      <c r="M62" s="149" t="s">
        <v>18592</v>
      </c>
      <c r="N62" s="149" t="s">
        <v>18592</v>
      </c>
      <c r="O62" s="149" t="s">
        <v>26</v>
      </c>
      <c r="P62" s="207" t="s">
        <v>18592</v>
      </c>
      <c r="Q62" s="150" t="s">
        <v>18592</v>
      </c>
      <c r="R62" s="148" t="str">
        <f ca="1">IF(ISERROR($V62),"",OFFSET('Smelter Look-up'!$C$4,$V62-4,0)&amp;"")</f>
        <v>Freeport-McMoRan Inc. (El Paso)</v>
      </c>
      <c r="S62" s="154" t="str">
        <f t="shared" ca="1" si="5"/>
        <v>US</v>
      </c>
      <c r="T62" s="154" t="str">
        <f ca="1">IF(B62="","",IF(ISERROR(MATCH($J62,SorP!$B$1:$B$6261,0)),"",INDIRECT("'SorP'!$A$"&amp;MATCH($S62&amp;$J62,SorP!C:C,0))))</f>
        <v>US-TX</v>
      </c>
      <c r="U62" s="167"/>
      <c r="V62" s="168">
        <f ca="1">IF(C62="",NA(),MATCH($B62&amp;$C62,'Smelter Look-up'!$J:$J,0))</f>
        <v>246</v>
      </c>
      <c r="X62" s="169">
        <f t="shared" ca="1" si="6"/>
        <v>0</v>
      </c>
      <c r="AB62" s="312" t="str">
        <f t="shared" ca="1" si="7"/>
        <v>Copper</v>
      </c>
      <c r="AC62" s="169" t="str">
        <f t="shared" ca="1" si="3"/>
        <v>Copper</v>
      </c>
      <c r="AD62" s="169" t="str">
        <f t="shared" ca="1" si="4"/>
        <v>Freeport-McMoRan Inc. (El Paso)</v>
      </c>
    </row>
    <row r="63" spans="1:30" s="169" customFormat="1" ht="63.75">
      <c r="A63" s="154" t="s">
        <v>18198</v>
      </c>
      <c r="B63" s="302" t="str">
        <f ca="1">IF(LEN(A63)=0,"",INDEX('Smelter Look-up'!$A:$A,MATCH($A63,'Smelter Look-up'!$E:$E,0)))</f>
        <v>Copper</v>
      </c>
      <c r="C63" s="151" t="str">
        <f ca="1">IF(LEN(A63)=0,"",INDEX('Smelter Look-up'!$C:$C,MATCH($A63,'Smelter Look-up'!$E:$E,0)))</f>
        <v>Freeport-McMoRan Inc. (Miami)</v>
      </c>
      <c r="D63" s="148"/>
      <c r="E63" s="148" t="str">
        <f ca="1">IF(ISERROR($V63),"",OFFSET('Smelter Look-up'!$D$4,$V63-4,0)&amp;"")</f>
        <v>UNITED STATES OF AMERICA</v>
      </c>
      <c r="F63" s="148" t="str">
        <f ca="1">IF(ISERROR($V63),"",OFFSET('Smelter Look-up'!$E$4,$V63-4,0))</f>
        <v>CID004353</v>
      </c>
      <c r="G63" s="148" t="str">
        <f ca="1">IF(C63=$X$4,"Enter smelter details",IF(ISERROR($V63),"",OFFSET('Smelter Look-up'!$F$4,$V63-4,0)))</f>
        <v>RMI</v>
      </c>
      <c r="H63" s="204" t="s">
        <v>18592</v>
      </c>
      <c r="I63" s="205" t="str">
        <f ca="1">IF(ISERROR($V63),"",OFFSET('Smelter Look-up'!$H$4,$V63-4,0))</f>
        <v>Claypool</v>
      </c>
      <c r="J63" s="205" t="str">
        <f ca="1">IF(ISERROR($V63),"",OFFSET('Smelter Look-up'!$I$4,$V63-4,0))</f>
        <v>Arizona</v>
      </c>
      <c r="K63" s="149" t="s">
        <v>18592</v>
      </c>
      <c r="L63" s="149" t="s">
        <v>18592</v>
      </c>
      <c r="M63" s="149" t="s">
        <v>18592</v>
      </c>
      <c r="N63" s="149" t="s">
        <v>18592</v>
      </c>
      <c r="O63" s="149" t="s">
        <v>26</v>
      </c>
      <c r="P63" s="207" t="s">
        <v>18592</v>
      </c>
      <c r="Q63" s="150" t="s">
        <v>18592</v>
      </c>
      <c r="R63" s="148" t="str">
        <f ca="1">IF(ISERROR($V63),"",OFFSET('Smelter Look-up'!$C$4,$V63-4,0)&amp;"")</f>
        <v>Freeport-McMoRan Inc. (Miami)</v>
      </c>
      <c r="S63" s="154" t="str">
        <f t="shared" ca="1" si="5"/>
        <v>US</v>
      </c>
      <c r="T63" s="154" t="str">
        <f ca="1">IF(B63="","",IF(ISERROR(MATCH($J63,SorP!$B$1:$B$6261,0)),"",INDIRECT("'SorP'!$A$"&amp;MATCH($S63&amp;$J63,SorP!C:C,0))))</f>
        <v>US-AZ</v>
      </c>
      <c r="U63" s="167"/>
      <c r="V63" s="168">
        <f ca="1">IF(C63="",NA(),MATCH($B63&amp;$C63,'Smelter Look-up'!$J:$J,0))</f>
        <v>247</v>
      </c>
      <c r="X63" s="169">
        <f t="shared" ref="X63:X126" ca="1" si="8">IF(AND(C63="Smelter not listed",OR(LEN(D63)=0,LEN(E63)=0)),1,0)</f>
        <v>0</v>
      </c>
      <c r="AB63" s="312" t="str">
        <f t="shared" ca="1" si="7"/>
        <v>Copper</v>
      </c>
      <c r="AC63" s="169" t="str">
        <f t="shared" ca="1" si="3"/>
        <v>Copper</v>
      </c>
      <c r="AD63" s="169" t="str">
        <f t="shared" ca="1" si="4"/>
        <v>Freeport-McMoRan Inc. (Miami)</v>
      </c>
    </row>
    <row r="64" spans="1:30" s="169" customFormat="1" ht="76.5">
      <c r="A64" s="154" t="s">
        <v>18206</v>
      </c>
      <c r="B64" s="302" t="str">
        <f ca="1">IF(LEN(A64)=0,"",INDEX('Smelter Look-up'!$A:$A,MATCH($A64,'Smelter Look-up'!$E:$E,0)))</f>
        <v>Copper</v>
      </c>
      <c r="C64" s="151" t="str">
        <f ca="1">IF(LEN(A64)=0,"",INDEX('Smelter Look-up'!$C:$C,MATCH($A64,'Smelter Look-up'!$E:$E,0)))</f>
        <v>Freeport-McMoRan Inc. (Morenci)</v>
      </c>
      <c r="D64" s="148"/>
      <c r="E64" s="148" t="str">
        <f ca="1">IF(ISERROR($V64),"",OFFSET('Smelter Look-up'!$D$4,$V64-4,0)&amp;"")</f>
        <v>UNITED STATES OF AMERICA</v>
      </c>
      <c r="F64" s="148" t="str">
        <f ca="1">IF(ISERROR($V64),"",OFFSET('Smelter Look-up'!$E$4,$V64-4,0))</f>
        <v>CID004356</v>
      </c>
      <c r="G64" s="148" t="str">
        <f ca="1">IF(C64=$X$4,"Enter smelter details",IF(ISERROR($V64),"",OFFSET('Smelter Look-up'!$F$4,$V64-4,0)))</f>
        <v>RMI</v>
      </c>
      <c r="H64" s="204" t="s">
        <v>18592</v>
      </c>
      <c r="I64" s="205" t="str">
        <f ca="1">IF(ISERROR($V64),"",OFFSET('Smelter Look-up'!$H$4,$V64-4,0))</f>
        <v>Morenci</v>
      </c>
      <c r="J64" s="205" t="str">
        <f ca="1">IF(ISERROR($V64),"",OFFSET('Smelter Look-up'!$I$4,$V64-4,0))</f>
        <v>Arizona</v>
      </c>
      <c r="K64" s="149" t="s">
        <v>18592</v>
      </c>
      <c r="L64" s="149" t="s">
        <v>18592</v>
      </c>
      <c r="M64" s="149" t="s">
        <v>18592</v>
      </c>
      <c r="N64" s="149" t="s">
        <v>18592</v>
      </c>
      <c r="O64" s="149" t="s">
        <v>26</v>
      </c>
      <c r="P64" s="207" t="s">
        <v>18592</v>
      </c>
      <c r="Q64" s="150" t="s">
        <v>18592</v>
      </c>
      <c r="R64" s="148" t="str">
        <f ca="1">IF(ISERROR($V64),"",OFFSET('Smelter Look-up'!$C$4,$V64-4,0)&amp;"")</f>
        <v>Freeport-McMoRan Inc. (Morenci)</v>
      </c>
      <c r="S64" s="154" t="str">
        <f t="shared" ref="S64:S127" ca="1" si="9">IF(B64="","",IF(ISERROR(MATCH($E64,CL,0)),"Unknown",INDIRECT("'C'!$A$"&amp;MATCH($E64,CL,0)+1)))</f>
        <v>US</v>
      </c>
      <c r="T64" s="154" t="str">
        <f ca="1">IF(B64="","",IF(ISERROR(MATCH($J64,SorP!$B$1:$B$6261,0)),"",INDIRECT("'SorP'!$A$"&amp;MATCH($S64&amp;$J64,SorP!C:C,0))))</f>
        <v>US-AZ</v>
      </c>
      <c r="U64" s="167"/>
      <c r="V64" s="168">
        <f ca="1">IF(C64="",NA(),MATCH($B64&amp;$C64,'Smelter Look-up'!$J:$J,0))</f>
        <v>248</v>
      </c>
      <c r="X64" s="169">
        <f t="shared" ca="1" si="8"/>
        <v>0</v>
      </c>
      <c r="AB64" s="312" t="str">
        <f t="shared" ca="1" si="7"/>
        <v>Copper</v>
      </c>
      <c r="AC64" s="169" t="str">
        <f t="shared" ca="1" si="3"/>
        <v>Copper</v>
      </c>
      <c r="AD64" s="169" t="str">
        <f t="shared" ca="1" si="4"/>
        <v>Freeport-McMoRan Inc. (Morenci)</v>
      </c>
    </row>
    <row r="65" spans="1:30" s="169" customFormat="1" ht="76.5">
      <c r="A65" s="154" t="s">
        <v>18222</v>
      </c>
      <c r="B65" s="302" t="str">
        <f ca="1">IF(LEN(A65)=0,"",INDEX('Smelter Look-up'!$A:$A,MATCH($A65,'Smelter Look-up'!$E:$E,0)))</f>
        <v>Copper</v>
      </c>
      <c r="C65" s="151" t="str">
        <f ca="1">IF(LEN(A65)=0,"",INDEX('Smelter Look-up'!$C:$C,MATCH($A65,'Smelter Look-up'!$E:$E,0)))</f>
        <v>Freeport-McMoRan Inc. (Safford)</v>
      </c>
      <c r="D65" s="148"/>
      <c r="E65" s="148" t="str">
        <f ca="1">IF(ISERROR($V65),"",OFFSET('Smelter Look-up'!$D$4,$V65-4,0)&amp;"")</f>
        <v>UNITED STATES OF AMERICA</v>
      </c>
      <c r="F65" s="148" t="str">
        <f ca="1">IF(ISERROR($V65),"",OFFSET('Smelter Look-up'!$E$4,$V65-4,0))</f>
        <v>CID004362</v>
      </c>
      <c r="G65" s="148" t="str">
        <f ca="1">IF(C65=$X$4,"Enter smelter details",IF(ISERROR($V65),"",OFFSET('Smelter Look-up'!$F$4,$V65-4,0)))</f>
        <v>RMI</v>
      </c>
      <c r="H65" s="204" t="s">
        <v>18592</v>
      </c>
      <c r="I65" s="205" t="str">
        <f ca="1">IF(ISERROR($V65),"",OFFSET('Smelter Look-up'!$H$4,$V65-4,0))</f>
        <v>Safford</v>
      </c>
      <c r="J65" s="205" t="str">
        <f ca="1">IF(ISERROR($V65),"",OFFSET('Smelter Look-up'!$I$4,$V65-4,0))</f>
        <v>Arizona</v>
      </c>
      <c r="K65" s="149" t="s">
        <v>18592</v>
      </c>
      <c r="L65" s="149" t="s">
        <v>18592</v>
      </c>
      <c r="M65" s="149" t="s">
        <v>18592</v>
      </c>
      <c r="N65" s="149" t="s">
        <v>18592</v>
      </c>
      <c r="O65" s="149" t="s">
        <v>26</v>
      </c>
      <c r="P65" s="207" t="s">
        <v>18592</v>
      </c>
      <c r="Q65" s="150" t="s">
        <v>18592</v>
      </c>
      <c r="R65" s="148" t="str">
        <f ca="1">IF(ISERROR($V65),"",OFFSET('Smelter Look-up'!$C$4,$V65-4,0)&amp;"")</f>
        <v>Freeport-McMoRan Inc. (Safford)</v>
      </c>
      <c r="S65" s="154" t="str">
        <f t="shared" ca="1" si="9"/>
        <v>US</v>
      </c>
      <c r="T65" s="154" t="str">
        <f ca="1">IF(B65="","",IF(ISERROR(MATCH($J65,SorP!$B$1:$B$6261,0)),"",INDIRECT("'SorP'!$A$"&amp;MATCH($S65&amp;$J65,SorP!C:C,0))))</f>
        <v>US-AZ</v>
      </c>
      <c r="U65" s="167"/>
      <c r="V65" s="168">
        <f ca="1">IF(C65="",NA(),MATCH($B65&amp;$C65,'Smelter Look-up'!$J:$J,0))</f>
        <v>249</v>
      </c>
      <c r="X65" s="169">
        <f t="shared" ca="1" si="8"/>
        <v>0</v>
      </c>
      <c r="AB65" s="312" t="str">
        <f t="shared" ca="1" si="7"/>
        <v>Copper</v>
      </c>
      <c r="AC65" s="169" t="str">
        <f t="shared" ca="1" si="3"/>
        <v>Copper</v>
      </c>
      <c r="AD65" s="169" t="str">
        <f t="shared" ca="1" si="4"/>
        <v>Freeport-McMoRan Inc. (Safford)</v>
      </c>
    </row>
    <row r="66" spans="1:30" s="169" customFormat="1" ht="76.5">
      <c r="A66" s="154" t="s">
        <v>18229</v>
      </c>
      <c r="B66" s="302" t="str">
        <f ca="1">IF(LEN(A66)=0,"",INDEX('Smelter Look-up'!$A:$A,MATCH($A66,'Smelter Look-up'!$E:$E,0)))</f>
        <v>Copper</v>
      </c>
      <c r="C66" s="151" t="str">
        <f ca="1">IF(LEN(A66)=0,"",INDEX('Smelter Look-up'!$C:$C,MATCH($A66,'Smelter Look-up'!$E:$E,0)))</f>
        <v>Freeport-McMoRan Inc. (Sierrita)</v>
      </c>
      <c r="D66" s="148"/>
      <c r="E66" s="148" t="str">
        <f ca="1">IF(ISERROR($V66),"",OFFSET('Smelter Look-up'!$D$4,$V66-4,0)&amp;"")</f>
        <v>UNITED STATES OF AMERICA</v>
      </c>
      <c r="F66" s="148" t="str">
        <f ca="1">IF(ISERROR($V66),"",OFFSET('Smelter Look-up'!$E$4,$V66-4,0))</f>
        <v>CID004363</v>
      </c>
      <c r="G66" s="148" t="str">
        <f ca="1">IF(C66=$X$4,"Enter smelter details",IF(ISERROR($V66),"",OFFSET('Smelter Look-up'!$F$4,$V66-4,0)))</f>
        <v>RMI</v>
      </c>
      <c r="H66" s="204" t="s">
        <v>18592</v>
      </c>
      <c r="I66" s="205" t="str">
        <f ca="1">IF(ISERROR($V66),"",OFFSET('Smelter Look-up'!$H$4,$V66-4,0))</f>
        <v>Green Valley</v>
      </c>
      <c r="J66" s="205" t="str">
        <f ca="1">IF(ISERROR($V66),"",OFFSET('Smelter Look-up'!$I$4,$V66-4,0))</f>
        <v>Arizona</v>
      </c>
      <c r="K66" s="149" t="s">
        <v>18592</v>
      </c>
      <c r="L66" s="149" t="s">
        <v>18592</v>
      </c>
      <c r="M66" s="149" t="s">
        <v>18592</v>
      </c>
      <c r="N66" s="149" t="s">
        <v>18592</v>
      </c>
      <c r="O66" s="149" t="s">
        <v>26</v>
      </c>
      <c r="P66" s="207" t="s">
        <v>18592</v>
      </c>
      <c r="Q66" s="150" t="s">
        <v>18592</v>
      </c>
      <c r="R66" s="148" t="str">
        <f ca="1">IF(ISERROR($V66),"",OFFSET('Smelter Look-up'!$C$4,$V66-4,0)&amp;"")</f>
        <v>Freeport-McMoRan Inc. (Sierrita)</v>
      </c>
      <c r="S66" s="154" t="str">
        <f t="shared" ca="1" si="9"/>
        <v>US</v>
      </c>
      <c r="T66" s="154" t="str">
        <f ca="1">IF(B66="","",IF(ISERROR(MATCH($J66,SorP!$B$1:$B$6261,0)),"",INDIRECT("'SorP'!$A$"&amp;MATCH($S66&amp;$J66,SorP!C:C,0))))</f>
        <v>US-AZ</v>
      </c>
      <c r="U66" s="167"/>
      <c r="V66" s="168">
        <f ca="1">IF(C66="",NA(),MATCH($B66&amp;$C66,'Smelter Look-up'!$J:$J,0))</f>
        <v>250</v>
      </c>
      <c r="X66" s="169">
        <f t="shared" ca="1" si="8"/>
        <v>0</v>
      </c>
      <c r="AB66" s="312" t="str">
        <f t="shared" ca="1" si="7"/>
        <v>Copper</v>
      </c>
      <c r="AC66" s="169" t="str">
        <f t="shared" ca="1" si="3"/>
        <v>Copper</v>
      </c>
      <c r="AD66" s="169" t="str">
        <f t="shared" ca="1" si="4"/>
        <v>Freeport-McMoRan Inc. (Sierrita)</v>
      </c>
    </row>
    <row r="67" spans="1:30" s="169" customFormat="1" ht="76.5">
      <c r="A67" s="154" t="s">
        <v>18237</v>
      </c>
      <c r="B67" s="302" t="str">
        <f ca="1">IF(LEN(A67)=0,"",INDEX('Smelter Look-up'!$A:$A,MATCH($A67,'Smelter Look-up'!$E:$E,0)))</f>
        <v>Copper</v>
      </c>
      <c r="C67" s="151" t="str">
        <f ca="1">IF(LEN(A67)=0,"",INDEX('Smelter Look-up'!$C:$C,MATCH($A67,'Smelter Look-up'!$E:$E,0)))</f>
        <v>Freeport-McMoRan Inc. (Tyrone)</v>
      </c>
      <c r="D67" s="148"/>
      <c r="E67" s="148" t="str">
        <f ca="1">IF(ISERROR($V67),"",OFFSET('Smelter Look-up'!$D$4,$V67-4,0)&amp;"")</f>
        <v>UNITED STATES OF AMERICA</v>
      </c>
      <c r="F67" s="148" t="str">
        <f ca="1">IF(ISERROR($V67),"",OFFSET('Smelter Look-up'!$E$4,$V67-4,0))</f>
        <v>CID004367</v>
      </c>
      <c r="G67" s="148" t="str">
        <f ca="1">IF(C67=$X$4,"Enter smelter details",IF(ISERROR($V67),"",OFFSET('Smelter Look-up'!$F$4,$V67-4,0)))</f>
        <v>RMI</v>
      </c>
      <c r="H67" s="204" t="s">
        <v>18592</v>
      </c>
      <c r="I67" s="205" t="str">
        <f ca="1">IF(ISERROR($V67),"",OFFSET('Smelter Look-up'!$H$4,$V67-4,0))</f>
        <v>Tyrone</v>
      </c>
      <c r="J67" s="205" t="str">
        <f ca="1">IF(ISERROR($V67),"",OFFSET('Smelter Look-up'!$I$4,$V67-4,0))</f>
        <v>New Mexico</v>
      </c>
      <c r="K67" s="149" t="s">
        <v>18592</v>
      </c>
      <c r="L67" s="149" t="s">
        <v>18592</v>
      </c>
      <c r="M67" s="149" t="s">
        <v>18592</v>
      </c>
      <c r="N67" s="149" t="s">
        <v>18592</v>
      </c>
      <c r="O67" s="149" t="s">
        <v>26</v>
      </c>
      <c r="P67" s="207" t="s">
        <v>18592</v>
      </c>
      <c r="Q67" s="150" t="s">
        <v>18592</v>
      </c>
      <c r="R67" s="148" t="str">
        <f ca="1">IF(ISERROR($V67),"",OFFSET('Smelter Look-up'!$C$4,$V67-4,0)&amp;"")</f>
        <v>Freeport-McMoRan Inc. (Tyrone)</v>
      </c>
      <c r="S67" s="154" t="str">
        <f t="shared" ca="1" si="9"/>
        <v>US</v>
      </c>
      <c r="T67" s="154" t="str">
        <f ca="1">IF(B67="","",IF(ISERROR(MATCH($J67,SorP!$B$1:$B$6261,0)),"",INDIRECT("'SorP'!$A$"&amp;MATCH($S67&amp;$J67,SorP!C:C,0))))</f>
        <v>US-NM</v>
      </c>
      <c r="U67" s="167"/>
      <c r="V67" s="168">
        <f ca="1">IF(C67="",NA(),MATCH($B67&amp;$C67,'Smelter Look-up'!$J:$J,0))</f>
        <v>251</v>
      </c>
      <c r="X67" s="169">
        <f t="shared" ca="1" si="8"/>
        <v>0</v>
      </c>
      <c r="AB67" s="312" t="str">
        <f t="shared" ca="1" si="7"/>
        <v>Copper</v>
      </c>
      <c r="AC67" s="169" t="str">
        <f t="shared" ca="1" si="3"/>
        <v>Copper</v>
      </c>
      <c r="AD67" s="169" t="str">
        <f t="shared" ca="1" si="4"/>
        <v>Freeport-McMoRan Inc. (Tyrone)</v>
      </c>
    </row>
    <row r="68" spans="1:30" s="169" customFormat="1" ht="102">
      <c r="A68" s="154" t="s">
        <v>18136</v>
      </c>
      <c r="B68" s="302" t="str">
        <f ca="1">IF(LEN(A68)=0,"",INDEX('Smelter Look-up'!$A:$A,MATCH($A68,'Smelter Look-up'!$E:$E,0)))</f>
        <v>Copper</v>
      </c>
      <c r="C68" s="151" t="str">
        <f ca="1">IF(LEN(A68)=0,"",INDEX('Smelter Look-up'!$C:$C,MATCH($A68,'Smelter Look-up'!$E:$E,0)))</f>
        <v>Glencore Canada Corporation - CCR Refinery</v>
      </c>
      <c r="D68" s="148"/>
      <c r="E68" s="148" t="str">
        <f ca="1">IF(ISERROR($V68),"",OFFSET('Smelter Look-up'!$D$4,$V68-4,0)&amp;"")</f>
        <v>CANADA</v>
      </c>
      <c r="F68" s="148" t="str">
        <f ca="1">IF(ISERROR($V68),"",OFFSET('Smelter Look-up'!$E$4,$V68-4,0))</f>
        <v>CID004087</v>
      </c>
      <c r="G68" s="148" t="str">
        <f ca="1">IF(C68=$X$4,"Enter smelter details",IF(ISERROR($V68),"",OFFSET('Smelter Look-up'!$F$4,$V68-4,0)))</f>
        <v>RMI</v>
      </c>
      <c r="H68" s="204" t="s">
        <v>18592</v>
      </c>
      <c r="I68" s="205" t="str">
        <f ca="1">IF(ISERROR($V68),"",OFFSET('Smelter Look-up'!$H$4,$V68-4,0))</f>
        <v>Montreal East</v>
      </c>
      <c r="J68" s="205" t="str">
        <f ca="1">IF(ISERROR($V68),"",OFFSET('Smelter Look-up'!$I$4,$V68-4,0))</f>
        <v>Québec</v>
      </c>
      <c r="K68" s="149" t="s">
        <v>18592</v>
      </c>
      <c r="L68" s="149" t="s">
        <v>18592</v>
      </c>
      <c r="M68" s="149" t="s">
        <v>18592</v>
      </c>
      <c r="N68" s="149" t="s">
        <v>18592</v>
      </c>
      <c r="O68" s="149" t="s">
        <v>26</v>
      </c>
      <c r="P68" s="207" t="s">
        <v>18592</v>
      </c>
      <c r="Q68" s="150" t="s">
        <v>18592</v>
      </c>
      <c r="R68" s="148" t="str">
        <f ca="1">IF(ISERROR($V68),"",OFFSET('Smelter Look-up'!$C$4,$V68-4,0)&amp;"")</f>
        <v>Glencore Canada Corporation - CCR Refinery</v>
      </c>
      <c r="S68" s="154" t="str">
        <f t="shared" ca="1" si="9"/>
        <v>CA</v>
      </c>
      <c r="T68" s="154" t="str">
        <f ca="1">IF(B68="","",IF(ISERROR(MATCH($J68,SorP!$B$1:$B$6261,0)),"",INDIRECT("'SorP'!$A$"&amp;MATCH($S68&amp;$J68,SorP!C:C,0))))</f>
        <v>CA-QC</v>
      </c>
      <c r="U68" s="167"/>
      <c r="V68" s="168">
        <f ca="1">IF(C68="",NA(),MATCH($B68&amp;$C68,'Smelter Look-up'!$J:$J,0))</f>
        <v>253</v>
      </c>
      <c r="X68" s="169">
        <f t="shared" ca="1" si="8"/>
        <v>0</v>
      </c>
      <c r="AB68" s="312" t="str">
        <f t="shared" ca="1" si="7"/>
        <v>Copper</v>
      </c>
      <c r="AC68" s="169" t="str">
        <f t="shared" ca="1" si="3"/>
        <v>Copper</v>
      </c>
      <c r="AD68" s="169" t="str">
        <f t="shared" ca="1" si="4"/>
        <v>Glencore Canada Corporation - CCR Refinery</v>
      </c>
    </row>
    <row r="69" spans="1:30" s="169" customFormat="1" ht="51">
      <c r="A69" s="154" t="s">
        <v>18158</v>
      </c>
      <c r="B69" s="302" t="str">
        <f ca="1">IF(LEN(A69)=0,"",INDEX('Smelter Look-up'!$A:$A,MATCH($A69,'Smelter Look-up'!$E:$E,0)))</f>
        <v>Copper</v>
      </c>
      <c r="C69" s="151" t="str">
        <f ca="1">IF(LEN(A69)=0,"",INDEX('Smelter Look-up'!$C:$C,MATCH($A69,'Smelter Look-up'!$E:$E,0)))</f>
        <v>Glencore Nikkelverk AS</v>
      </c>
      <c r="D69" s="148"/>
      <c r="E69" s="148" t="str">
        <f ca="1">IF(ISERROR($V69),"",OFFSET('Smelter Look-up'!$D$4,$V69-4,0)&amp;"")</f>
        <v>NORWAY</v>
      </c>
      <c r="F69" s="148" t="str">
        <f ca="1">IF(ISERROR($V69),"",OFFSET('Smelter Look-up'!$E$4,$V69-4,0))</f>
        <v>CID004288</v>
      </c>
      <c r="G69" s="148" t="str">
        <f ca="1">IF(C69=$X$4,"Enter smelter details",IF(ISERROR($V69),"",OFFSET('Smelter Look-up'!$F$4,$V69-4,0)))</f>
        <v>RMI</v>
      </c>
      <c r="H69" s="204" t="s">
        <v>18592</v>
      </c>
      <c r="I69" s="205" t="str">
        <f ca="1">IF(ISERROR($V69),"",OFFSET('Smelter Look-up'!$H$4,$V69-4,0))</f>
        <v>Kristiansand</v>
      </c>
      <c r="J69" s="205" t="str">
        <f ca="1">IF(ISERROR($V69),"",OFFSET('Smelter Look-up'!$I$4,$V69-4,0))</f>
        <v>Agder</v>
      </c>
      <c r="K69" s="149" t="s">
        <v>18592</v>
      </c>
      <c r="L69" s="149" t="s">
        <v>18592</v>
      </c>
      <c r="M69" s="149" t="s">
        <v>18592</v>
      </c>
      <c r="N69" s="149" t="s">
        <v>18592</v>
      </c>
      <c r="O69" s="149" t="s">
        <v>26</v>
      </c>
      <c r="P69" s="207" t="s">
        <v>18592</v>
      </c>
      <c r="Q69" s="150" t="s">
        <v>18592</v>
      </c>
      <c r="R69" s="148" t="str">
        <f ca="1">IF(ISERROR($V69),"",OFFSET('Smelter Look-up'!$C$4,$V69-4,0)&amp;"")</f>
        <v>Glencore Nikkelverk AS</v>
      </c>
      <c r="S69" s="154" t="str">
        <f t="shared" ca="1" si="9"/>
        <v>NO</v>
      </c>
      <c r="T69" s="154" t="str">
        <f ca="1">IF(B69="","",IF(ISERROR(MATCH($J69,SorP!$B$1:$B$6261,0)),"",INDIRECT("'SorP'!$A$"&amp;MATCH($S69&amp;$J69,SorP!C:C,0))))</f>
        <v>NO-42</v>
      </c>
      <c r="U69" s="167"/>
      <c r="V69" s="168">
        <f ca="1">IF(C69="",NA(),MATCH($B69&amp;$C69,'Smelter Look-up'!$J:$J,0))</f>
        <v>254</v>
      </c>
      <c r="X69" s="169">
        <f t="shared" ca="1" si="8"/>
        <v>0</v>
      </c>
      <c r="AB69" s="312" t="str">
        <f t="shared" ca="1" si="7"/>
        <v>Copper</v>
      </c>
      <c r="AC69" s="169" t="str">
        <f t="shared" ca="1" si="3"/>
        <v>Copper</v>
      </c>
      <c r="AD69" s="169" t="str">
        <f t="shared" ca="1" si="4"/>
        <v>Glencore Nikkelverk AS</v>
      </c>
    </row>
    <row r="70" spans="1:30" s="169" customFormat="1" ht="63.75">
      <c r="A70" s="154" t="s">
        <v>19617</v>
      </c>
      <c r="B70" s="302" t="str">
        <f ca="1">IF(LEN(A70)=0,"",INDEX('Smelter Look-up'!$A:$A,MATCH($A70,'Smelter Look-up'!$E:$E,0)))</f>
        <v>Copper</v>
      </c>
      <c r="C70" s="151" t="str">
        <f ca="1">IF(LEN(A70)=0,"",INDEX('Smelter Look-up'!$C:$C,MATCH($A70,'Smelter Look-up'!$E:$E,0)))</f>
        <v>Hibi Kyodo Smelting Co.Ltd</v>
      </c>
      <c r="D70" s="148"/>
      <c r="E70" s="148" t="str">
        <f ca="1">IF(ISERROR($V70),"",OFFSET('Smelter Look-up'!$D$4,$V70-4,0)&amp;"")</f>
        <v>JAPAN</v>
      </c>
      <c r="F70" s="148" t="str">
        <f ca="1">IF(ISERROR($V70),"",OFFSET('Smelter Look-up'!$E$4,$V70-4,0))</f>
        <v>CID005583</v>
      </c>
      <c r="G70" s="148" t="str">
        <f ca="1">IF(C70=$X$4,"Enter smelter details",IF(ISERROR($V70),"",OFFSET('Smelter Look-up'!$F$4,$V70-4,0)))</f>
        <v>RMI</v>
      </c>
      <c r="H70" s="204" t="s">
        <v>18592</v>
      </c>
      <c r="I70" s="205" t="str">
        <f ca="1">IF(ISERROR($V70),"",OFFSET('Smelter Look-up'!$H$4,$V70-4,0))</f>
        <v>Okayama</v>
      </c>
      <c r="J70" s="205" t="str">
        <f ca="1">IF(ISERROR($V70),"",OFFSET('Smelter Look-up'!$I$4,$V70-4,0))</f>
        <v>Okayama</v>
      </c>
      <c r="K70" s="149" t="s">
        <v>18592</v>
      </c>
      <c r="L70" s="149" t="s">
        <v>18592</v>
      </c>
      <c r="M70" s="149" t="s">
        <v>18592</v>
      </c>
      <c r="N70" s="149" t="s">
        <v>18592</v>
      </c>
      <c r="O70" s="149" t="s">
        <v>26</v>
      </c>
      <c r="P70" s="207" t="s">
        <v>18592</v>
      </c>
      <c r="Q70" s="150" t="s">
        <v>18592</v>
      </c>
      <c r="R70" s="148" t="str">
        <f ca="1">IF(ISERROR($V70),"",OFFSET('Smelter Look-up'!$C$4,$V70-4,0)&amp;"")</f>
        <v>Hibi Kyodo Smelting Co.Ltd</v>
      </c>
      <c r="S70" s="154" t="str">
        <f t="shared" ca="1" si="9"/>
        <v>JP</v>
      </c>
      <c r="T70" s="154" t="str">
        <f ca="1">IF(B70="","",IF(ISERROR(MATCH($J70,SorP!$B$1:$B$6261,0)),"",INDIRECT("'SorP'!$A$"&amp;MATCH($S70&amp;$J70,SorP!C:C,0))))</f>
        <v>JP-33</v>
      </c>
      <c r="U70" s="167"/>
      <c r="V70" s="168">
        <f ca="1">IF(C70="",NA(),MATCH($B70&amp;$C70,'Smelter Look-up'!$J:$J,0))</f>
        <v>258</v>
      </c>
      <c r="X70" s="169">
        <f t="shared" ca="1" si="8"/>
        <v>0</v>
      </c>
      <c r="AB70" s="312" t="str">
        <f t="shared" ref="AB70:AB133" ca="1" si="10">IF(C70="","",B70)</f>
        <v>Copper</v>
      </c>
      <c r="AC70" s="169" t="str">
        <f t="shared" ref="AC70:AC133" ca="1" si="11">B70</f>
        <v>Copper</v>
      </c>
      <c r="AD70" s="169" t="str">
        <f t="shared" ref="AD70:AD133" ca="1" si="12">IF(C70="Smelter not listed",D70,C70)</f>
        <v>Hibi Kyodo Smelting Co.Ltd</v>
      </c>
    </row>
    <row r="71" spans="1:30" s="169" customFormat="1" ht="102">
      <c r="A71" s="154" t="s">
        <v>18160</v>
      </c>
      <c r="B71" s="302" t="str">
        <f ca="1">IF(LEN(A71)=0,"",INDEX('Smelter Look-up'!$A:$A,MATCH($A71,'Smelter Look-up'!$E:$E,0)))</f>
        <v>Copper</v>
      </c>
      <c r="C71" s="151" t="str">
        <f ca="1">IF(LEN(A71)=0,"",INDEX('Smelter Look-up'!$C:$C,MATCH($A71,'Smelter Look-up'!$E:$E,0)))</f>
        <v>Impala Platinum - Base Metal Refinery (BMR)</v>
      </c>
      <c r="D71" s="148"/>
      <c r="E71" s="148" t="str">
        <f ca="1">IF(ISERROR($V71),"",OFFSET('Smelter Look-up'!$D$4,$V71-4,0)&amp;"")</f>
        <v>SOUTH AFRICA</v>
      </c>
      <c r="F71" s="148" t="str">
        <f ca="1">IF(ISERROR($V71),"",OFFSET('Smelter Look-up'!$E$4,$V71-4,0))</f>
        <v>CID004607</v>
      </c>
      <c r="G71" s="148" t="str">
        <f ca="1">IF(C71=$X$4,"Enter smelter details",IF(ISERROR($V71),"",OFFSET('Smelter Look-up'!$F$4,$V71-4,0)))</f>
        <v>RMI</v>
      </c>
      <c r="H71" s="204" t="s">
        <v>18592</v>
      </c>
      <c r="I71" s="205" t="str">
        <f ca="1">IF(ISERROR($V71),"",OFFSET('Smelter Look-up'!$H$4,$V71-4,0))</f>
        <v>Springs</v>
      </c>
      <c r="J71" s="205" t="str">
        <f ca="1">IF(ISERROR($V71),"",OFFSET('Smelter Look-up'!$I$4,$V71-4,0))</f>
        <v>Gauteng</v>
      </c>
      <c r="K71" s="149" t="s">
        <v>18592</v>
      </c>
      <c r="L71" s="149" t="s">
        <v>18592</v>
      </c>
      <c r="M71" s="149" t="s">
        <v>18592</v>
      </c>
      <c r="N71" s="149" t="s">
        <v>18592</v>
      </c>
      <c r="O71" s="149" t="s">
        <v>26</v>
      </c>
      <c r="P71" s="207" t="s">
        <v>18592</v>
      </c>
      <c r="Q71" s="150" t="s">
        <v>18592</v>
      </c>
      <c r="R71" s="148" t="str">
        <f ca="1">IF(ISERROR($V71),"",OFFSET('Smelter Look-up'!$C$4,$V71-4,0)&amp;"")</f>
        <v>Impala Platinum - Base Metal Refinery (BMR)</v>
      </c>
      <c r="S71" s="154" t="str">
        <f t="shared" ca="1" si="9"/>
        <v>ZA</v>
      </c>
      <c r="T71" s="154" t="str">
        <f ca="1">IF(B71="","",IF(ISERROR(MATCH($J71,SorP!$B$1:$B$6261,0)),"",INDIRECT("'SorP'!$A$"&amp;MATCH($S71&amp;$J71,SorP!C:C,0))))</f>
        <v>ZA-GP</v>
      </c>
      <c r="U71" s="167"/>
      <c r="V71" s="168">
        <f ca="1">IF(C71="",NA(),MATCH($B71&amp;$C71,'Smelter Look-up'!$J:$J,0))</f>
        <v>261</v>
      </c>
      <c r="X71" s="169">
        <f t="shared" ca="1" si="8"/>
        <v>0</v>
      </c>
      <c r="AB71" s="312" t="str">
        <f t="shared" ca="1" si="10"/>
        <v>Copper</v>
      </c>
      <c r="AC71" s="169" t="str">
        <f t="shared" ca="1" si="11"/>
        <v>Copper</v>
      </c>
      <c r="AD71" s="169" t="str">
        <f t="shared" ca="1" si="12"/>
        <v>Impala Platinum - Base Metal Refinery (BMR)</v>
      </c>
    </row>
    <row r="72" spans="1:30" s="169" customFormat="1" ht="76.5">
      <c r="A72" s="154" t="s">
        <v>18162</v>
      </c>
      <c r="B72" s="302" t="str">
        <f ca="1">IF(LEN(A72)=0,"",INDEX('Smelter Look-up'!$A:$A,MATCH($A72,'Smelter Look-up'!$E:$E,0)))</f>
        <v>Copper</v>
      </c>
      <c r="C72" s="151" t="str">
        <f ca="1">IF(LEN(A72)=0,"",INDEX('Smelter Look-up'!$C:$C,MATCH($A72,'Smelter Look-up'!$E:$E,0)))</f>
        <v>Impala Platinum - Rustenburg Smelter</v>
      </c>
      <c r="D72" s="148"/>
      <c r="E72" s="148" t="str">
        <f ca="1">IF(ISERROR($V72),"",OFFSET('Smelter Look-up'!$D$4,$V72-4,0)&amp;"")</f>
        <v>SOUTH AFRICA</v>
      </c>
      <c r="F72" s="148" t="str">
        <f ca="1">IF(ISERROR($V72),"",OFFSET('Smelter Look-up'!$E$4,$V72-4,0))</f>
        <v>CID004613</v>
      </c>
      <c r="G72" s="148" t="str">
        <f ca="1">IF(C72=$X$4,"Enter smelter details",IF(ISERROR($V72),"",OFFSET('Smelter Look-up'!$F$4,$V72-4,0)))</f>
        <v>RMI</v>
      </c>
      <c r="H72" s="204" t="s">
        <v>18592</v>
      </c>
      <c r="I72" s="205" t="str">
        <f ca="1">IF(ISERROR($V72),"",OFFSET('Smelter Look-up'!$H$4,$V72-4,0))</f>
        <v>Rustenburg</v>
      </c>
      <c r="J72" s="205" t="str">
        <f ca="1">IF(ISERROR($V72),"",OFFSET('Smelter Look-up'!$I$4,$V72-4,0))</f>
        <v>North-West</v>
      </c>
      <c r="K72" s="149" t="s">
        <v>18592</v>
      </c>
      <c r="L72" s="149" t="s">
        <v>18592</v>
      </c>
      <c r="M72" s="149" t="s">
        <v>18592</v>
      </c>
      <c r="N72" s="149" t="s">
        <v>18592</v>
      </c>
      <c r="O72" s="149" t="s">
        <v>26</v>
      </c>
      <c r="P72" s="207" t="s">
        <v>18592</v>
      </c>
      <c r="Q72" s="150" t="s">
        <v>18592</v>
      </c>
      <c r="R72" s="148" t="str">
        <f ca="1">IF(ISERROR($V72),"",OFFSET('Smelter Look-up'!$C$4,$V72-4,0)&amp;"")</f>
        <v>Impala Platinum - Rustenburg Smelter</v>
      </c>
      <c r="S72" s="154" t="str">
        <f t="shared" ca="1" si="9"/>
        <v>ZA</v>
      </c>
      <c r="T72" s="154" t="str">
        <f ca="1">IF(B72="","",IF(ISERROR(MATCH($J72,SorP!$B$1:$B$6261,0)),"",INDIRECT("'SorP'!$A$"&amp;MATCH($S72&amp;$J72,SorP!C:C,0))))</f>
        <v>ZA-NW</v>
      </c>
      <c r="U72" s="167"/>
      <c r="V72" s="168">
        <f ca="1">IF(C72="",NA(),MATCH($B72&amp;$C72,'Smelter Look-up'!$J:$J,0))</f>
        <v>262</v>
      </c>
      <c r="X72" s="169">
        <f t="shared" ca="1" si="8"/>
        <v>0</v>
      </c>
      <c r="AB72" s="312" t="str">
        <f t="shared" ca="1" si="10"/>
        <v>Copper</v>
      </c>
      <c r="AC72" s="169" t="str">
        <f t="shared" ca="1" si="11"/>
        <v>Copper</v>
      </c>
      <c r="AD72" s="169" t="str">
        <f t="shared" ca="1" si="12"/>
        <v>Impala Platinum - Rustenburg Smelter</v>
      </c>
    </row>
    <row r="73" spans="1:30" s="169" customFormat="1" ht="114.75">
      <c r="A73" s="154" t="s">
        <v>18165</v>
      </c>
      <c r="B73" s="302" t="str">
        <f ca="1">IF(LEN(A73)=0,"",INDEX('Smelter Look-up'!$A:$A,MATCH($A73,'Smelter Look-up'!$E:$E,0)))</f>
        <v>Copper</v>
      </c>
      <c r="C73" s="151" t="str">
        <f ca="1">IF(LEN(A73)=0,"",INDEX('Smelter Look-up'!$C:$C,MATCH($A73,'Smelter Look-up'!$E:$E,0)))</f>
        <v>JX Advanced Metals Corporation (Hitachi Refinery)</v>
      </c>
      <c r="D73" s="148"/>
      <c r="E73" s="148" t="str">
        <f ca="1">IF(ISERROR($V73),"",OFFSET('Smelter Look-up'!$D$4,$V73-4,0)&amp;"")</f>
        <v>JAPAN</v>
      </c>
      <c r="F73" s="148" t="str">
        <f ca="1">IF(ISERROR($V73),"",OFFSET('Smelter Look-up'!$E$4,$V73-4,0))</f>
        <v>CID003996</v>
      </c>
      <c r="G73" s="148" t="str">
        <f ca="1">IF(C73=$X$4,"Enter smelter details",IF(ISERROR($V73),"",OFFSET('Smelter Look-up'!$F$4,$V73-4,0)))</f>
        <v>RMI</v>
      </c>
      <c r="H73" s="204" t="s">
        <v>18592</v>
      </c>
      <c r="I73" s="205" t="str">
        <f ca="1">IF(ISERROR($V73),"",OFFSET('Smelter Look-up'!$H$4,$V73-4,0))</f>
        <v>Hitachi-shi</v>
      </c>
      <c r="J73" s="205" t="str">
        <f ca="1">IF(ISERROR($V73),"",OFFSET('Smelter Look-up'!$I$4,$V73-4,0))</f>
        <v>Ibaraki</v>
      </c>
      <c r="K73" s="149" t="s">
        <v>18592</v>
      </c>
      <c r="L73" s="149" t="s">
        <v>18592</v>
      </c>
      <c r="M73" s="149" t="s">
        <v>18592</v>
      </c>
      <c r="N73" s="149" t="s">
        <v>18592</v>
      </c>
      <c r="O73" s="149" t="s">
        <v>26</v>
      </c>
      <c r="P73" s="207" t="s">
        <v>18592</v>
      </c>
      <c r="Q73" s="150" t="s">
        <v>18592</v>
      </c>
      <c r="R73" s="148" t="str">
        <f ca="1">IF(ISERROR($V73),"",OFFSET('Smelter Look-up'!$C$4,$V73-4,0)&amp;"")</f>
        <v>JX Advanced Metals Corporation (Hitachi Refinery)</v>
      </c>
      <c r="S73" s="154" t="str">
        <f t="shared" ca="1" si="9"/>
        <v>JP</v>
      </c>
      <c r="T73" s="154" t="str">
        <f ca="1">IF(B73="","",IF(ISERROR(MATCH($J73,SorP!$B$1:$B$6261,0)),"",INDIRECT("'SorP'!$A$"&amp;MATCH($S73&amp;$J73,SorP!C:C,0))))</f>
        <v>JP-08</v>
      </c>
      <c r="U73" s="167"/>
      <c r="V73" s="168">
        <f ca="1">IF(C73="",NA(),MATCH($B73&amp;$C73,'Smelter Look-up'!$J:$J,0))</f>
        <v>267</v>
      </c>
      <c r="X73" s="169">
        <f t="shared" ca="1" si="8"/>
        <v>0</v>
      </c>
      <c r="AB73" s="312" t="str">
        <f t="shared" ca="1" si="10"/>
        <v>Copper</v>
      </c>
      <c r="AC73" s="169" t="str">
        <f t="shared" ca="1" si="11"/>
        <v>Copper</v>
      </c>
      <c r="AD73" s="169" t="str">
        <f t="shared" ca="1" si="12"/>
        <v>JX Advanced Metals Corporation (Hitachi Refinery)</v>
      </c>
    </row>
    <row r="74" spans="1:30" s="169" customFormat="1" ht="153">
      <c r="A74" s="154" t="s">
        <v>18225</v>
      </c>
      <c r="B74" s="302" t="str">
        <f ca="1">IF(LEN(A74)=0,"",INDEX('Smelter Look-up'!$A:$A,MATCH($A74,'Smelter Look-up'!$E:$E,0)))</f>
        <v>Copper</v>
      </c>
      <c r="C74" s="151" t="str">
        <f ca="1">IF(LEN(A74)=0,"",INDEX('Smelter Look-up'!$C:$C,MATCH($A74,'Smelter Look-up'!$E:$E,0)))</f>
        <v>JX Advanced Metals Corporation (Saganoseki Smelter &amp; Refinery)</v>
      </c>
      <c r="D74" s="148"/>
      <c r="E74" s="148" t="str">
        <f ca="1">IF(ISERROR($V74),"",OFFSET('Smelter Look-up'!$D$4,$V74-4,0)&amp;"")</f>
        <v>JAPAN</v>
      </c>
      <c r="F74" s="148" t="str">
        <f ca="1">IF(ISERROR($V74),"",OFFSET('Smelter Look-up'!$E$4,$V74-4,0))</f>
        <v>CID004249</v>
      </c>
      <c r="G74" s="148" t="str">
        <f ca="1">IF(C74=$X$4,"Enter smelter details",IF(ISERROR($V74),"",OFFSET('Smelter Look-up'!$F$4,$V74-4,0)))</f>
        <v>RMI</v>
      </c>
      <c r="H74" s="204" t="s">
        <v>18592</v>
      </c>
      <c r="I74" s="205" t="str">
        <f ca="1">IF(ISERROR($V74),"",OFFSET('Smelter Look-up'!$H$4,$V74-4,0))</f>
        <v>Oita-shi</v>
      </c>
      <c r="J74" s="205" t="str">
        <f ca="1">IF(ISERROR($V74),"",OFFSET('Smelter Look-up'!$I$4,$V74-4,0))</f>
        <v>Ôita</v>
      </c>
      <c r="K74" s="149" t="s">
        <v>18592</v>
      </c>
      <c r="L74" s="149" t="s">
        <v>18592</v>
      </c>
      <c r="M74" s="149" t="s">
        <v>18592</v>
      </c>
      <c r="N74" s="149" t="s">
        <v>18592</v>
      </c>
      <c r="O74" s="149" t="s">
        <v>26</v>
      </c>
      <c r="P74" s="207" t="s">
        <v>18592</v>
      </c>
      <c r="Q74" s="150" t="s">
        <v>18592</v>
      </c>
      <c r="R74" s="148" t="str">
        <f ca="1">IF(ISERROR($V74),"",OFFSET('Smelter Look-up'!$C$4,$V74-4,0)&amp;"")</f>
        <v>JX Advanced Metals Corporation (Saganoseki Smelter &amp; Refinery)</v>
      </c>
      <c r="S74" s="154" t="str">
        <f t="shared" ca="1" si="9"/>
        <v>JP</v>
      </c>
      <c r="T74" s="154" t="str">
        <f ca="1">IF(B74="","",IF(ISERROR(MATCH($J74,SorP!$B$1:$B$6261,0)),"",INDIRECT("'SorP'!$A$"&amp;MATCH($S74&amp;$J74,SorP!C:C,0))))</f>
        <v>JP-44</v>
      </c>
      <c r="U74" s="167"/>
      <c r="V74" s="168">
        <f ca="1">IF(C74="",NA(),MATCH($B74&amp;$C74,'Smelter Look-up'!$J:$J,0))</f>
        <v>268</v>
      </c>
      <c r="X74" s="169">
        <f t="shared" ca="1" si="8"/>
        <v>0</v>
      </c>
      <c r="AB74" s="312" t="str">
        <f t="shared" ca="1" si="10"/>
        <v>Copper</v>
      </c>
      <c r="AC74" s="169" t="str">
        <f t="shared" ca="1" si="11"/>
        <v>Copper</v>
      </c>
      <c r="AD74" s="169" t="str">
        <f t="shared" ca="1" si="12"/>
        <v>JX Advanced Metals Corporation (Saganoseki Smelter &amp; Refinery)</v>
      </c>
    </row>
    <row r="75" spans="1:30" s="169" customFormat="1" ht="51">
      <c r="A75" s="154" t="s">
        <v>18166</v>
      </c>
      <c r="B75" s="302" t="str">
        <f ca="1">IF(LEN(A75)=0,"",INDEX('Smelter Look-up'!$A:$A,MATCH($A75,'Smelter Look-up'!$E:$E,0)))</f>
        <v>Copper</v>
      </c>
      <c r="C75" s="151" t="str">
        <f ca="1">IF(LEN(A75)=0,"",INDEX('Smelter Look-up'!$C:$C,MATCH($A75,'Smelter Look-up'!$E:$E,0)))</f>
        <v>Kamoto Copper Company</v>
      </c>
      <c r="D75" s="148"/>
      <c r="E75" s="148" t="str">
        <f ca="1">IF(ISERROR($V75),"",OFFSET('Smelter Look-up'!$D$4,$V75-4,0)&amp;"")</f>
        <v>CONGO, DEMOCRATIC REPUBLIC OF THE</v>
      </c>
      <c r="F75" s="148" t="str">
        <f ca="1">IF(ISERROR($V75),"",OFFSET('Smelter Look-up'!$E$4,$V75-4,0))</f>
        <v>CID004394</v>
      </c>
      <c r="G75" s="148" t="str">
        <f ca="1">IF(C75=$X$4,"Enter smelter details",IF(ISERROR($V75),"",OFFSET('Smelter Look-up'!$F$4,$V75-4,0)))</f>
        <v>RMI</v>
      </c>
      <c r="H75" s="204" t="s">
        <v>18592</v>
      </c>
      <c r="I75" s="205" t="str">
        <f ca="1">IF(ISERROR($V75),"",OFFSET('Smelter Look-up'!$H$4,$V75-4,0))</f>
        <v>Kolwezi</v>
      </c>
      <c r="J75" s="205" t="str">
        <f ca="1">IF(ISERROR($V75),"",OFFSET('Smelter Look-up'!$I$4,$V75-4,0))</f>
        <v>Lualaba</v>
      </c>
      <c r="K75" s="149" t="s">
        <v>18592</v>
      </c>
      <c r="L75" s="149" t="s">
        <v>18592</v>
      </c>
      <c r="M75" s="149" t="s">
        <v>18592</v>
      </c>
      <c r="N75" s="149" t="s">
        <v>18592</v>
      </c>
      <c r="O75" s="149" t="s">
        <v>26</v>
      </c>
      <c r="P75" s="207" t="s">
        <v>18592</v>
      </c>
      <c r="Q75" s="150" t="s">
        <v>18592</v>
      </c>
      <c r="R75" s="148" t="str">
        <f ca="1">IF(ISERROR($V75),"",OFFSET('Smelter Look-up'!$C$4,$V75-4,0)&amp;"")</f>
        <v>Kamoto Copper Company</v>
      </c>
      <c r="S75" s="154" t="str">
        <f t="shared" ca="1" si="9"/>
        <v>CD</v>
      </c>
      <c r="T75" s="154" t="str">
        <f ca="1">IF(B75="","",IF(ISERROR(MATCH($J75,SorP!$B$1:$B$6261,0)),"",INDIRECT("'SorP'!$A$"&amp;MATCH($S75&amp;$J75,SorP!C:C,0))))</f>
        <v>CD-LU</v>
      </c>
      <c r="U75" s="167"/>
      <c r="V75" s="168">
        <f ca="1">IF(C75="",NA(),MATCH($B75&amp;$C75,'Smelter Look-up'!$J:$J,0))</f>
        <v>270</v>
      </c>
      <c r="X75" s="169">
        <f t="shared" ca="1" si="8"/>
        <v>0</v>
      </c>
      <c r="AB75" s="312" t="str">
        <f t="shared" ca="1" si="10"/>
        <v>Copper</v>
      </c>
      <c r="AC75" s="169" t="str">
        <f t="shared" ca="1" si="11"/>
        <v>Copper</v>
      </c>
      <c r="AD75" s="169" t="str">
        <f t="shared" ca="1" si="12"/>
        <v>Kamoto Copper Company</v>
      </c>
    </row>
    <row r="76" spans="1:30" s="169" customFormat="1" ht="51">
      <c r="A76" s="154" t="s">
        <v>19449</v>
      </c>
      <c r="B76" s="302" t="str">
        <f ca="1">IF(LEN(A76)=0,"",INDEX('Smelter Look-up'!$A:$A,MATCH($A76,'Smelter Look-up'!$E:$E,0)))</f>
        <v>Copper</v>
      </c>
      <c r="C76" s="151" t="str">
        <f ca="1">IF(LEN(A76)=0,"",INDEX('Smelter Look-up'!$C:$C,MATCH($A76,'Smelter Look-up'!$E:$E,0)))</f>
        <v>Kansanshi Copper Smelter</v>
      </c>
      <c r="D76" s="148"/>
      <c r="E76" s="148" t="str">
        <f ca="1">IF(ISERROR($V76),"",OFFSET('Smelter Look-up'!$D$4,$V76-4,0)&amp;"")</f>
        <v>ZAMBIA</v>
      </c>
      <c r="F76" s="148" t="str">
        <f ca="1">IF(ISERROR($V76),"",OFFSET('Smelter Look-up'!$E$4,$V76-4,0))</f>
        <v>CID005285</v>
      </c>
      <c r="G76" s="148" t="str">
        <f ca="1">IF(C76=$X$4,"Enter smelter details",IF(ISERROR($V76),"",OFFSET('Smelter Look-up'!$F$4,$V76-4,0)))</f>
        <v>RMI</v>
      </c>
      <c r="H76" s="204" t="s">
        <v>18592</v>
      </c>
      <c r="I76" s="205" t="str">
        <f ca="1">IF(ISERROR($V76),"",OFFSET('Smelter Look-up'!$H$4,$V76-4,0))</f>
        <v>Solwezi</v>
      </c>
      <c r="J76" s="205" t="str">
        <f ca="1">IF(ISERROR($V76),"",OFFSET('Smelter Look-up'!$I$4,$V76-4,0))</f>
        <v>North-Western</v>
      </c>
      <c r="K76" s="149" t="s">
        <v>18592</v>
      </c>
      <c r="L76" s="149" t="s">
        <v>18592</v>
      </c>
      <c r="M76" s="149" t="s">
        <v>18592</v>
      </c>
      <c r="N76" s="149" t="s">
        <v>18592</v>
      </c>
      <c r="O76" s="149" t="s">
        <v>26</v>
      </c>
      <c r="P76" s="207" t="s">
        <v>18592</v>
      </c>
      <c r="Q76" s="150" t="s">
        <v>18592</v>
      </c>
      <c r="R76" s="148" t="str">
        <f ca="1">IF(ISERROR($V76),"",OFFSET('Smelter Look-up'!$C$4,$V76-4,0)&amp;"")</f>
        <v>Kansanshi Copper Smelter</v>
      </c>
      <c r="S76" s="154" t="str">
        <f t="shared" ca="1" si="9"/>
        <v>ZM</v>
      </c>
      <c r="T76" s="154" t="str">
        <f ca="1">IF(B76="","",IF(ISERROR(MATCH($J76,SorP!$B$1:$B$6261,0)),"",INDIRECT("'SorP'!$A$"&amp;MATCH($S76&amp;$J76,SorP!C:C,0))))</f>
        <v>ZM-06</v>
      </c>
      <c r="U76" s="167"/>
      <c r="V76" s="168">
        <f ca="1">IF(C76="",NA(),MATCH($B76&amp;$C76,'Smelter Look-up'!$J:$J,0))</f>
        <v>271</v>
      </c>
      <c r="X76" s="169">
        <f t="shared" ca="1" si="8"/>
        <v>0</v>
      </c>
      <c r="AB76" s="312" t="str">
        <f t="shared" ca="1" si="10"/>
        <v>Copper</v>
      </c>
      <c r="AC76" s="169" t="str">
        <f t="shared" ca="1" si="11"/>
        <v>Copper</v>
      </c>
      <c r="AD76" s="169" t="str">
        <f t="shared" ca="1" si="12"/>
        <v>Kansanshi Copper Smelter</v>
      </c>
    </row>
    <row r="77" spans="1:30" s="169" customFormat="1" ht="63.75">
      <c r="A77" s="154" t="s">
        <v>18682</v>
      </c>
      <c r="B77" s="302" t="str">
        <f ca="1">IF(LEN(A77)=0,"",INDEX('Smelter Look-up'!$A:$A,MATCH($A77,'Smelter Look-up'!$E:$E,0)))</f>
        <v>Copper</v>
      </c>
      <c r="C77" s="151" t="str">
        <f ca="1">IF(LEN(A77)=0,"",INDEX('Smelter Look-up'!$C:$C,MATCH($A77,'Smelter Look-up'!$E:$E,0)))</f>
        <v>Kennecott Utah Copper LLC</v>
      </c>
      <c r="D77" s="148"/>
      <c r="E77" s="148" t="str">
        <f ca="1">IF(ISERROR($V77),"",OFFSET('Smelter Look-up'!$D$4,$V77-4,0)&amp;"")</f>
        <v>UNITED STATES OF AMERICA</v>
      </c>
      <c r="F77" s="148" t="str">
        <f ca="1">IF(ISERROR($V77),"",OFFSET('Smelter Look-up'!$E$4,$V77-4,0))</f>
        <v>CID005274</v>
      </c>
      <c r="G77" s="148" t="str">
        <f ca="1">IF(C77=$X$4,"Enter smelter details",IF(ISERROR($V77),"",OFFSET('Smelter Look-up'!$F$4,$V77-4,0)))</f>
        <v>RMI</v>
      </c>
      <c r="H77" s="204" t="s">
        <v>18592</v>
      </c>
      <c r="I77" s="205" t="str">
        <f ca="1">IF(ISERROR($V77),"",OFFSET('Smelter Look-up'!$H$4,$V77-4,0))</f>
        <v>Salt Lake City</v>
      </c>
      <c r="J77" s="205" t="str">
        <f ca="1">IF(ISERROR($V77),"",OFFSET('Smelter Look-up'!$I$4,$V77-4,0))</f>
        <v>Utah</v>
      </c>
      <c r="K77" s="149" t="s">
        <v>18592</v>
      </c>
      <c r="L77" s="149" t="s">
        <v>18592</v>
      </c>
      <c r="M77" s="149" t="s">
        <v>18592</v>
      </c>
      <c r="N77" s="149" t="s">
        <v>18592</v>
      </c>
      <c r="O77" s="149" t="s">
        <v>26</v>
      </c>
      <c r="P77" s="207" t="s">
        <v>18592</v>
      </c>
      <c r="Q77" s="150" t="s">
        <v>18592</v>
      </c>
      <c r="R77" s="148" t="str">
        <f ca="1">IF(ISERROR($V77),"",OFFSET('Smelter Look-up'!$C$4,$V77-4,0)&amp;"")</f>
        <v>Kennecott Utah Copper LLC</v>
      </c>
      <c r="S77" s="154" t="str">
        <f t="shared" ca="1" si="9"/>
        <v>US</v>
      </c>
      <c r="T77" s="154" t="str">
        <f ca="1">IF(B77="","",IF(ISERROR(MATCH($J77,SorP!$B$1:$B$6261,0)),"",INDIRECT("'SorP'!$A$"&amp;MATCH($S77&amp;$J77,SorP!C:C,0))))</f>
        <v>US-UT</v>
      </c>
      <c r="U77" s="167"/>
      <c r="V77" s="168">
        <f ca="1">IF(C77="",NA(),MATCH($B77&amp;$C77,'Smelter Look-up'!$J:$J,0))</f>
        <v>274</v>
      </c>
      <c r="X77" s="169">
        <f t="shared" ca="1" si="8"/>
        <v>0</v>
      </c>
      <c r="AB77" s="312" t="str">
        <f t="shared" ca="1" si="10"/>
        <v>Copper</v>
      </c>
      <c r="AC77" s="169" t="str">
        <f t="shared" ca="1" si="11"/>
        <v>Copper</v>
      </c>
      <c r="AD77" s="169" t="str">
        <f t="shared" ca="1" si="12"/>
        <v>Kennecott Utah Copper LLC</v>
      </c>
    </row>
    <row r="78" spans="1:30" s="169" customFormat="1" ht="102">
      <c r="A78" s="154" t="s">
        <v>18170</v>
      </c>
      <c r="B78" s="302" t="str">
        <f ca="1">IF(LEN(A78)=0,"",INDEX('Smelter Look-up'!$A:$A,MATCH($A78,'Smelter Look-up'!$E:$E,0)))</f>
        <v>Copper</v>
      </c>
      <c r="C78" s="151" t="str">
        <f ca="1">IF(LEN(A78)=0,"",INDEX('Smelter Look-up'!$C:$C,MATCH($A78,'Smelter Look-up'!$E:$E,0)))</f>
        <v>KGHM Polska Miedz S.A. Oddzial Huta Miedzi, Legnica</v>
      </c>
      <c r="D78" s="148"/>
      <c r="E78" s="148" t="str">
        <f ca="1">IF(ISERROR($V78),"",OFFSET('Smelter Look-up'!$D$4,$V78-4,0)&amp;"")</f>
        <v>POLAND</v>
      </c>
      <c r="F78" s="148" t="str">
        <f ca="1">IF(ISERROR($V78),"",OFFSET('Smelter Look-up'!$E$4,$V78-4,0))</f>
        <v>CID004463</v>
      </c>
      <c r="G78" s="148" t="str">
        <f ca="1">IF(C78=$X$4,"Enter smelter details",IF(ISERROR($V78),"",OFFSET('Smelter Look-up'!$F$4,$V78-4,0)))</f>
        <v>RMI</v>
      </c>
      <c r="H78" s="204" t="s">
        <v>18592</v>
      </c>
      <c r="I78" s="205" t="str">
        <f ca="1">IF(ISERROR($V78),"",OFFSET('Smelter Look-up'!$H$4,$V78-4,0))</f>
        <v>Legnica</v>
      </c>
      <c r="J78" s="205" t="str">
        <f ca="1">IF(ISERROR($V78),"",OFFSET('Smelter Look-up'!$I$4,$V78-4,0))</f>
        <v>Dolnośląskie</v>
      </c>
      <c r="K78" s="149" t="s">
        <v>18592</v>
      </c>
      <c r="L78" s="149" t="s">
        <v>18592</v>
      </c>
      <c r="M78" s="149" t="s">
        <v>18592</v>
      </c>
      <c r="N78" s="149" t="s">
        <v>18592</v>
      </c>
      <c r="O78" s="149" t="s">
        <v>26</v>
      </c>
      <c r="P78" s="207" t="s">
        <v>18592</v>
      </c>
      <c r="Q78" s="150" t="s">
        <v>18592</v>
      </c>
      <c r="R78" s="148" t="str">
        <f ca="1">IF(ISERROR($V78),"",OFFSET('Smelter Look-up'!$C$4,$V78-4,0)&amp;"")</f>
        <v>KGHM Polska Miedz S.A. Oddzial Huta Miedzi, Legnica</v>
      </c>
      <c r="S78" s="154" t="str">
        <f t="shared" ca="1" si="9"/>
        <v>PL</v>
      </c>
      <c r="T78" s="154" t="str">
        <f ca="1">IF(B78="","",IF(ISERROR(MATCH($J78,SorP!$B$1:$B$6261,0)),"",INDIRECT("'SorP'!$A$"&amp;MATCH($S78&amp;$J78,SorP!C:C,0))))</f>
        <v>PL-02</v>
      </c>
      <c r="U78" s="167"/>
      <c r="V78" s="168">
        <f ca="1">IF(C78="",NA(),MATCH($B78&amp;$C78,'Smelter Look-up'!$J:$J,0))</f>
        <v>278</v>
      </c>
      <c r="X78" s="169">
        <f t="shared" ca="1" si="8"/>
        <v>0</v>
      </c>
      <c r="AB78" s="312" t="str">
        <f t="shared" ca="1" si="10"/>
        <v>Copper</v>
      </c>
      <c r="AC78" s="169" t="str">
        <f t="shared" ca="1" si="11"/>
        <v>Copper</v>
      </c>
      <c r="AD78" s="169" t="str">
        <f t="shared" ca="1" si="12"/>
        <v>KGHM Polska Miedz S.A. Oddzial Huta Miedzi, Legnica</v>
      </c>
    </row>
    <row r="79" spans="1:30" s="169" customFormat="1" ht="38.25">
      <c r="A79" s="154" t="s">
        <v>18174</v>
      </c>
      <c r="B79" s="302" t="str">
        <f ca="1">IF(LEN(A79)=0,"",INDEX('Smelter Look-up'!$A:$A,MATCH($A79,'Smelter Look-up'!$E:$E,0)))</f>
        <v>Copper</v>
      </c>
      <c r="C79" s="151" t="str">
        <f ca="1">IF(LEN(A79)=0,"",INDEX('Smelter Look-up'!$C:$C,MATCH($A79,'Smelter Look-up'!$E:$E,0)))</f>
        <v>Kisanfu Mining (Kimin)</v>
      </c>
      <c r="D79" s="148"/>
      <c r="E79" s="148" t="str">
        <f ca="1">IF(ISERROR($V79),"",OFFSET('Smelter Look-up'!$D$4,$V79-4,0)&amp;"")</f>
        <v>CONGO, DEMOCRATIC REPUBLIC OF THE</v>
      </c>
      <c r="F79" s="148" t="str">
        <f ca="1">IF(ISERROR($V79),"",OFFSET('Smelter Look-up'!$E$4,$V79-4,0))</f>
        <v>CID003872</v>
      </c>
      <c r="G79" s="148" t="str">
        <f ca="1">IF(C79=$X$4,"Enter smelter details",IF(ISERROR($V79),"",OFFSET('Smelter Look-up'!$F$4,$V79-4,0)))</f>
        <v>RMI</v>
      </c>
      <c r="H79" s="204" t="s">
        <v>18592</v>
      </c>
      <c r="I79" s="205" t="str">
        <f ca="1">IF(ISERROR($V79),"",OFFSET('Smelter Look-up'!$H$4,$V79-4,0))</f>
        <v>Kolwezi</v>
      </c>
      <c r="J79" s="205" t="str">
        <f ca="1">IF(ISERROR($V79),"",OFFSET('Smelter Look-up'!$I$4,$V79-4,0))</f>
        <v>Lualaba</v>
      </c>
      <c r="K79" s="149" t="s">
        <v>18592</v>
      </c>
      <c r="L79" s="149" t="s">
        <v>18592</v>
      </c>
      <c r="M79" s="149" t="s">
        <v>18592</v>
      </c>
      <c r="N79" s="149" t="s">
        <v>18592</v>
      </c>
      <c r="O79" s="149" t="s">
        <v>26</v>
      </c>
      <c r="P79" s="207" t="s">
        <v>18592</v>
      </c>
      <c r="Q79" s="150" t="s">
        <v>18592</v>
      </c>
      <c r="R79" s="148" t="str">
        <f ca="1">IF(ISERROR($V79),"",OFFSET('Smelter Look-up'!$C$4,$V79-4,0)&amp;"")</f>
        <v>Kisanfu Mining (Kimin)</v>
      </c>
      <c r="S79" s="154" t="str">
        <f t="shared" ca="1" si="9"/>
        <v>CD</v>
      </c>
      <c r="T79" s="154" t="str">
        <f ca="1">IF(B79="","",IF(ISERROR(MATCH($J79,SorP!$B$1:$B$6261,0)),"",INDIRECT("'SorP'!$A$"&amp;MATCH($S79&amp;$J79,SorP!C:C,0))))</f>
        <v>CD-LU</v>
      </c>
      <c r="U79" s="167"/>
      <c r="V79" s="168">
        <f ca="1">IF(C79="",NA(),MATCH($B79&amp;$C79,'Smelter Look-up'!$J:$J,0))</f>
        <v>281</v>
      </c>
      <c r="X79" s="169">
        <f t="shared" ca="1" si="8"/>
        <v>0</v>
      </c>
      <c r="AB79" s="312" t="str">
        <f t="shared" ca="1" si="10"/>
        <v>Copper</v>
      </c>
      <c r="AC79" s="169" t="str">
        <f t="shared" ca="1" si="11"/>
        <v>Copper</v>
      </c>
      <c r="AD79" s="169" t="str">
        <f t="shared" ca="1" si="12"/>
        <v>Kisanfu Mining (Kimin)</v>
      </c>
    </row>
    <row r="80" spans="1:30" s="169" customFormat="1" ht="153">
      <c r="A80" s="154" t="s">
        <v>18176</v>
      </c>
      <c r="B80" s="302" t="str">
        <f ca="1">IF(LEN(A80)=0,"",INDEX('Smelter Look-up'!$A:$A,MATCH($A80,'Smelter Look-up'!$E:$E,0)))</f>
        <v>Copper</v>
      </c>
      <c r="C80" s="151" t="str">
        <f ca="1">IF(LEN(A80)=0,"",INDEX('Smelter Look-up'!$C:$C,MATCH($A80,'Smelter Look-up'!$E:$E,0)))</f>
        <v>La Compagnie de Traitement des Rejets de Kingamyambo S.A. (Metalkol S.A.)</v>
      </c>
      <c r="D80" s="148"/>
      <c r="E80" s="148" t="str">
        <f ca="1">IF(ISERROR($V80),"",OFFSET('Smelter Look-up'!$D$4,$V80-4,0)&amp;"")</f>
        <v>CONGO, DEMOCRATIC REPUBLIC OF THE</v>
      </c>
      <c r="F80" s="148" t="str">
        <f ca="1">IF(ISERROR($V80),"",OFFSET('Smelter Look-up'!$E$4,$V80-4,0))</f>
        <v>CID003948</v>
      </c>
      <c r="G80" s="148" t="str">
        <f ca="1">IF(C80=$X$4,"Enter smelter details",IF(ISERROR($V80),"",OFFSET('Smelter Look-up'!$F$4,$V80-4,0)))</f>
        <v>RMI</v>
      </c>
      <c r="H80" s="204" t="s">
        <v>18592</v>
      </c>
      <c r="I80" s="205" t="str">
        <f ca="1">IF(ISERROR($V80),"",OFFSET('Smelter Look-up'!$H$4,$V80-4,0))</f>
        <v>Lubumbashi</v>
      </c>
      <c r="J80" s="205" t="str">
        <f ca="1">IF(ISERROR($V80),"",OFFSET('Smelter Look-up'!$I$4,$V80-4,0))</f>
        <v>Haut-Katanga</v>
      </c>
      <c r="K80" s="149" t="s">
        <v>18592</v>
      </c>
      <c r="L80" s="149" t="s">
        <v>18592</v>
      </c>
      <c r="M80" s="149" t="s">
        <v>18592</v>
      </c>
      <c r="N80" s="149" t="s">
        <v>18592</v>
      </c>
      <c r="O80" s="149" t="s">
        <v>26</v>
      </c>
      <c r="P80" s="207" t="s">
        <v>18592</v>
      </c>
      <c r="Q80" s="150" t="s">
        <v>18592</v>
      </c>
      <c r="R80" s="148" t="str">
        <f ca="1">IF(ISERROR($V80),"",OFFSET('Smelter Look-up'!$C$4,$V80-4,0)&amp;"")</f>
        <v>La Compagnie de Traitement des Rejets de Kingamyambo S.A. (Metalkol S.A.)</v>
      </c>
      <c r="S80" s="154" t="str">
        <f t="shared" ca="1" si="9"/>
        <v>CD</v>
      </c>
      <c r="T80" s="154" t="str">
        <f ca="1">IF(B80="","",IF(ISERROR(MATCH($J80,SorP!$B$1:$B$6261,0)),"",INDIRECT("'SorP'!$A$"&amp;MATCH($S80&amp;$J80,SorP!C:C,0))))</f>
        <v>CD-HK</v>
      </c>
      <c r="U80" s="167"/>
      <c r="V80" s="168">
        <f ca="1">IF(C80="",NA(),MATCH($B80&amp;$C80,'Smelter Look-up'!$J:$J,0))</f>
        <v>286</v>
      </c>
      <c r="X80" s="169">
        <f t="shared" ca="1" si="8"/>
        <v>0</v>
      </c>
      <c r="AB80" s="312" t="str">
        <f t="shared" ca="1" si="10"/>
        <v>Copper</v>
      </c>
      <c r="AC80" s="169" t="str">
        <f t="shared" ca="1" si="11"/>
        <v>Copper</v>
      </c>
      <c r="AD80" s="169" t="str">
        <f t="shared" ca="1" si="12"/>
        <v>La Compagnie de Traitement des Rejets de Kingamyambo S.A. (Metalkol S.A.)</v>
      </c>
    </row>
    <row r="81" spans="1:30" s="169" customFormat="1" ht="25.5">
      <c r="A81" s="154" t="s">
        <v>18187</v>
      </c>
      <c r="B81" s="302" t="str">
        <f ca="1">IF(LEN(A81)=0,"",INDEX('Smelter Look-up'!$A:$A,MATCH($A81,'Smelter Look-up'!$E:$E,0)))</f>
        <v>Copper</v>
      </c>
      <c r="C81" s="151" t="str">
        <f ca="1">IF(LEN(A81)=0,"",INDEX('Smelter Look-up'!$C:$C,MATCH($A81,'Smelter Look-up'!$E:$E,0)))</f>
        <v>LS MnM Inc.</v>
      </c>
      <c r="D81" s="148"/>
      <c r="E81" s="148" t="str">
        <f ca="1">IF(ISERROR($V81),"",OFFSET('Smelter Look-up'!$D$4,$V81-4,0)&amp;"")</f>
        <v>KOREA, REPUBLIC OF</v>
      </c>
      <c r="F81" s="148" t="str">
        <f ca="1">IF(ISERROR($V81),"",OFFSET('Smelter Look-up'!$E$4,$V81-4,0))</f>
        <v>CID004729</v>
      </c>
      <c r="G81" s="148" t="str">
        <f ca="1">IF(C81=$X$4,"Enter smelter details",IF(ISERROR($V81),"",OFFSET('Smelter Look-up'!$F$4,$V81-4,0)))</f>
        <v>RMI</v>
      </c>
      <c r="H81" s="204" t="s">
        <v>18592</v>
      </c>
      <c r="I81" s="205" t="str">
        <f ca="1">IF(ISERROR($V81),"",OFFSET('Smelter Look-up'!$H$4,$V81-4,0))</f>
        <v>Ulsan</v>
      </c>
      <c r="J81" s="205" t="str">
        <f ca="1">IF(ISERROR($V81),"",OFFSET('Smelter Look-up'!$I$4,$V81-4,0))</f>
        <v>Ulsan-gwangyeoksi</v>
      </c>
      <c r="K81" s="149" t="s">
        <v>18592</v>
      </c>
      <c r="L81" s="149" t="s">
        <v>18592</v>
      </c>
      <c r="M81" s="149" t="s">
        <v>18592</v>
      </c>
      <c r="N81" s="149" t="s">
        <v>18592</v>
      </c>
      <c r="O81" s="149" t="s">
        <v>26</v>
      </c>
      <c r="P81" s="207" t="s">
        <v>18592</v>
      </c>
      <c r="Q81" s="150" t="s">
        <v>18592</v>
      </c>
      <c r="R81" s="148" t="str">
        <f ca="1">IF(ISERROR($V81),"",OFFSET('Smelter Look-up'!$C$4,$V81-4,0)&amp;"")</f>
        <v>LS MnM Inc.</v>
      </c>
      <c r="S81" s="154" t="str">
        <f t="shared" ca="1" si="9"/>
        <v>KR</v>
      </c>
      <c r="T81" s="154" t="str">
        <f ca="1">IF(B81="","",IF(ISERROR(MATCH($J81,SorP!$B$1:$B$6261,0)),"",INDIRECT("'SorP'!$A$"&amp;MATCH($S81&amp;$J81,SorP!C:C,0))))</f>
        <v>KR-31</v>
      </c>
      <c r="U81" s="167"/>
      <c r="V81" s="168">
        <f ca="1">IF(C81="",NA(),MATCH($B81&amp;$C81,'Smelter Look-up'!$J:$J,0))</f>
        <v>293</v>
      </c>
      <c r="X81" s="169">
        <f t="shared" ca="1" si="8"/>
        <v>0</v>
      </c>
      <c r="AB81" s="312" t="str">
        <f t="shared" ca="1" si="10"/>
        <v>Copper</v>
      </c>
      <c r="AC81" s="169" t="str">
        <f t="shared" ca="1" si="11"/>
        <v>Copper</v>
      </c>
      <c r="AD81" s="169" t="str">
        <f t="shared" ca="1" si="12"/>
        <v>LS MnM Inc.</v>
      </c>
    </row>
    <row r="82" spans="1:30" s="169" customFormat="1" ht="25.5">
      <c r="A82" s="154" t="s">
        <v>18194</v>
      </c>
      <c r="B82" s="302" t="str">
        <f ca="1">IF(LEN(A82)=0,"",INDEX('Smelter Look-up'!$A:$A,MATCH($A82,'Smelter Look-up'!$E:$E,0)))</f>
        <v>Copper</v>
      </c>
      <c r="C82" s="151" t="str">
        <f ca="1">IF(LEN(A82)=0,"",INDEX('Smelter Look-up'!$C:$C,MATCH($A82,'Smelter Look-up'!$E:$E,0)))</f>
        <v>Mantoverde</v>
      </c>
      <c r="D82" s="148"/>
      <c r="E82" s="148" t="str">
        <f ca="1">IF(ISERROR($V82),"",OFFSET('Smelter Look-up'!$D$4,$V82-4,0)&amp;"")</f>
        <v>CHILE</v>
      </c>
      <c r="F82" s="148" t="str">
        <f ca="1">IF(ISERROR($V82),"",OFFSET('Smelter Look-up'!$E$4,$V82-4,0))</f>
        <v>CID004123</v>
      </c>
      <c r="G82" s="148" t="str">
        <f ca="1">IF(C82=$X$4,"Enter smelter details",IF(ISERROR($V82),"",OFFSET('Smelter Look-up'!$F$4,$V82-4,0)))</f>
        <v>RMI</v>
      </c>
      <c r="H82" s="204" t="s">
        <v>18592</v>
      </c>
      <c r="I82" s="205" t="str">
        <f ca="1">IF(ISERROR($V82),"",OFFSET('Smelter Look-up'!$H$4,$V82-4,0))</f>
        <v>Chañaral</v>
      </c>
      <c r="J82" s="205" t="str">
        <f ca="1">IF(ISERROR($V82),"",OFFSET('Smelter Look-up'!$I$4,$V82-4,0))</f>
        <v>Atacama</v>
      </c>
      <c r="K82" s="149" t="s">
        <v>18592</v>
      </c>
      <c r="L82" s="149" t="s">
        <v>18592</v>
      </c>
      <c r="M82" s="149" t="s">
        <v>18592</v>
      </c>
      <c r="N82" s="149" t="s">
        <v>18592</v>
      </c>
      <c r="O82" s="149" t="s">
        <v>26</v>
      </c>
      <c r="P82" s="207" t="s">
        <v>18592</v>
      </c>
      <c r="Q82" s="150" t="s">
        <v>18592</v>
      </c>
      <c r="R82" s="148" t="str">
        <f ca="1">IF(ISERROR($V82),"",OFFSET('Smelter Look-up'!$C$4,$V82-4,0)&amp;"")</f>
        <v>Mantoverde</v>
      </c>
      <c r="S82" s="154" t="str">
        <f t="shared" ca="1" si="9"/>
        <v>CL</v>
      </c>
      <c r="T82" s="154" t="str">
        <f ca="1">IF(B82="","",IF(ISERROR(MATCH($J82,SorP!$B$1:$B$6261,0)),"",INDIRECT("'SorP'!$A$"&amp;MATCH($S82&amp;$J82,SorP!C:C,0))))</f>
        <v>CL-AT</v>
      </c>
      <c r="U82" s="167"/>
      <c r="V82" s="168">
        <f ca="1">IF(C82="",NA(),MATCH($B82&amp;$C82,'Smelter Look-up'!$J:$J,0))</f>
        <v>298</v>
      </c>
      <c r="X82" s="169">
        <f t="shared" ca="1" si="8"/>
        <v>0</v>
      </c>
      <c r="AB82" s="312" t="str">
        <f t="shared" ca="1" si="10"/>
        <v>Copper</v>
      </c>
      <c r="AC82" s="169" t="str">
        <f t="shared" ca="1" si="11"/>
        <v>Copper</v>
      </c>
      <c r="AD82" s="169" t="str">
        <f t="shared" ca="1" si="12"/>
        <v>Mantoverde</v>
      </c>
    </row>
    <row r="83" spans="1:30" s="169" customFormat="1" ht="63.75">
      <c r="A83" s="154" t="s">
        <v>18204</v>
      </c>
      <c r="B83" s="302" t="str">
        <f ca="1">IF(LEN(A83)=0,"",INDEX('Smelter Look-up'!$A:$A,MATCH($A83,'Smelter Look-up'!$E:$E,0)))</f>
        <v>Copper</v>
      </c>
      <c r="C83" s="151" t="str">
        <f ca="1">IF(LEN(A83)=0,"",INDEX('Smelter Look-up'!$C:$C,MATCH($A83,'Smelter Look-up'!$E:$E,0)))</f>
        <v>Minera Escondida Limitada</v>
      </c>
      <c r="D83" s="148"/>
      <c r="E83" s="148" t="str">
        <f ca="1">IF(ISERROR($V83),"",OFFSET('Smelter Look-up'!$D$4,$V83-4,0)&amp;"")</f>
        <v>CHILE</v>
      </c>
      <c r="F83" s="148" t="str">
        <f ca="1">IF(ISERROR($V83),"",OFFSET('Smelter Look-up'!$E$4,$V83-4,0))</f>
        <v>CID003829</v>
      </c>
      <c r="G83" s="148" t="str">
        <f ca="1">IF(C83=$X$4,"Enter smelter details",IF(ISERROR($V83),"",OFFSET('Smelter Look-up'!$F$4,$V83-4,0)))</f>
        <v>RMI</v>
      </c>
      <c r="H83" s="204" t="s">
        <v>18592</v>
      </c>
      <c r="I83" s="205" t="str">
        <f ca="1">IF(ISERROR($V83),"",OFFSET('Smelter Look-up'!$H$4,$V83-4,0))</f>
        <v>Atacama</v>
      </c>
      <c r="J83" s="205" t="str">
        <f ca="1">IF(ISERROR($V83),"",OFFSET('Smelter Look-up'!$I$4,$V83-4,0))</f>
        <v>Antofagasta</v>
      </c>
      <c r="K83" s="149" t="s">
        <v>18592</v>
      </c>
      <c r="L83" s="149" t="s">
        <v>18592</v>
      </c>
      <c r="M83" s="149" t="s">
        <v>18592</v>
      </c>
      <c r="N83" s="149" t="s">
        <v>18592</v>
      </c>
      <c r="O83" s="149" t="s">
        <v>26</v>
      </c>
      <c r="P83" s="207" t="s">
        <v>18592</v>
      </c>
      <c r="Q83" s="150" t="s">
        <v>18592</v>
      </c>
      <c r="R83" s="148" t="str">
        <f ca="1">IF(ISERROR($V83),"",OFFSET('Smelter Look-up'!$C$4,$V83-4,0)&amp;"")</f>
        <v>Minera Escondida Limitada</v>
      </c>
      <c r="S83" s="154" t="str">
        <f t="shared" ca="1" si="9"/>
        <v>CL</v>
      </c>
      <c r="T83" s="154" t="str">
        <f ca="1">IF(B83="","",IF(ISERROR(MATCH($J83,SorP!$B$1:$B$6261,0)),"",INDIRECT("'SorP'!$A$"&amp;MATCH($S83&amp;$J83,SorP!C:C,0))))</f>
        <v>CL-AN</v>
      </c>
      <c r="U83" s="167"/>
      <c r="V83" s="168">
        <f ca="1">IF(C83="",NA(),MATCH($B83&amp;$C83,'Smelter Look-up'!$J:$J,0))</f>
        <v>307</v>
      </c>
      <c r="X83" s="169">
        <f t="shared" ca="1" si="8"/>
        <v>0</v>
      </c>
      <c r="AB83" s="312" t="str">
        <f t="shared" ca="1" si="10"/>
        <v>Copper</v>
      </c>
      <c r="AC83" s="169" t="str">
        <f t="shared" ca="1" si="11"/>
        <v>Copper</v>
      </c>
      <c r="AD83" s="169" t="str">
        <f t="shared" ca="1" si="12"/>
        <v>Minera Escondida Limitada</v>
      </c>
    </row>
    <row r="84" spans="1:30" s="169" customFormat="1" ht="114.75">
      <c r="A84" s="154" t="s">
        <v>18208</v>
      </c>
      <c r="B84" s="302" t="str">
        <f ca="1">IF(LEN(A84)=0,"",INDEX('Smelter Look-up'!$A:$A,MATCH($A84,'Smelter Look-up'!$E:$E,0)))</f>
        <v>Copper</v>
      </c>
      <c r="C84" s="151" t="str">
        <f ca="1">IF(LEN(A84)=0,"",INDEX('Smelter Look-up'!$C:$C,MATCH($A84,'Smelter Look-up'!$E:$E,0)))</f>
        <v>Mount Isa Mines Limited - Copper Refineries Pty Ltd (CRL)</v>
      </c>
      <c r="D84" s="148"/>
      <c r="E84" s="148" t="str">
        <f ca="1">IF(ISERROR($V84),"",OFFSET('Smelter Look-up'!$D$4,$V84-4,0)&amp;"")</f>
        <v>AUSTRALIA</v>
      </c>
      <c r="F84" s="148" t="str">
        <f ca="1">IF(ISERROR($V84),"",OFFSET('Smelter Look-up'!$E$4,$V84-4,0))</f>
        <v>CID004429</v>
      </c>
      <c r="G84" s="148" t="str">
        <f ca="1">IF(C84=$X$4,"Enter smelter details",IF(ISERROR($V84),"",OFFSET('Smelter Look-up'!$F$4,$V84-4,0)))</f>
        <v>RMI</v>
      </c>
      <c r="H84" s="204" t="s">
        <v>18592</v>
      </c>
      <c r="I84" s="205" t="str">
        <f ca="1">IF(ISERROR($V84),"",OFFSET('Smelter Look-up'!$H$4,$V84-4,0))</f>
        <v>Stuart</v>
      </c>
      <c r="J84" s="205" t="str">
        <f ca="1">IF(ISERROR($V84),"",OFFSET('Smelter Look-up'!$I$4,$V84-4,0))</f>
        <v>Queensland</v>
      </c>
      <c r="K84" s="149" t="s">
        <v>18592</v>
      </c>
      <c r="L84" s="149" t="s">
        <v>18592</v>
      </c>
      <c r="M84" s="149" t="s">
        <v>18592</v>
      </c>
      <c r="N84" s="149" t="s">
        <v>18592</v>
      </c>
      <c r="O84" s="149" t="s">
        <v>26</v>
      </c>
      <c r="P84" s="207" t="s">
        <v>18592</v>
      </c>
      <c r="Q84" s="150" t="s">
        <v>18592</v>
      </c>
      <c r="R84" s="148" t="str">
        <f ca="1">IF(ISERROR($V84),"",OFFSET('Smelter Look-up'!$C$4,$V84-4,0)&amp;"")</f>
        <v>Mount Isa Mines Limited - Copper Refineries Pty Ltd (CRL)</v>
      </c>
      <c r="S84" s="154" t="str">
        <f t="shared" ca="1" si="9"/>
        <v>AU</v>
      </c>
      <c r="T84" s="154" t="str">
        <f ca="1">IF(B84="","",IF(ISERROR(MATCH($J84,SorP!$B$1:$B$6261,0)),"",INDIRECT("'SorP'!$A$"&amp;MATCH($S84&amp;$J84,SorP!C:C,0))))</f>
        <v>AU-QLD</v>
      </c>
      <c r="U84" s="167"/>
      <c r="V84" s="168">
        <f ca="1">IF(C84="",NA(),MATCH($B84&amp;$C84,'Smelter Look-up'!$J:$J,0))</f>
        <v>313</v>
      </c>
      <c r="X84" s="169">
        <f t="shared" ca="1" si="8"/>
        <v>0</v>
      </c>
      <c r="AB84" s="312" t="str">
        <f t="shared" ca="1" si="10"/>
        <v>Copper</v>
      </c>
      <c r="AC84" s="169" t="str">
        <f t="shared" ca="1" si="11"/>
        <v>Copper</v>
      </c>
      <c r="AD84" s="169" t="str">
        <f t="shared" ca="1" si="12"/>
        <v>Mount Isa Mines Limited - Copper Refineries Pty Ltd (CRL)</v>
      </c>
    </row>
    <row r="85" spans="1:30" s="169" customFormat="1" ht="25.5">
      <c r="A85" s="154"/>
      <c r="B85" s="302" t="s">
        <v>18108</v>
      </c>
      <c r="C85" s="151" t="s">
        <v>296</v>
      </c>
      <c r="D85" s="148" t="s">
        <v>19642</v>
      </c>
      <c r="E85" s="148" t="s">
        <v>133</v>
      </c>
      <c r="F85" s="148" t="s">
        <v>19643</v>
      </c>
      <c r="G85" s="148" t="s">
        <v>12</v>
      </c>
      <c r="H85" s="204" t="s">
        <v>18592</v>
      </c>
      <c r="I85" s="205" t="s">
        <v>18592</v>
      </c>
      <c r="J85" s="205" t="s">
        <v>18592</v>
      </c>
      <c r="K85" s="149" t="s">
        <v>18592</v>
      </c>
      <c r="L85" s="149" t="s">
        <v>18592</v>
      </c>
      <c r="M85" s="149" t="s">
        <v>18592</v>
      </c>
      <c r="N85" s="149" t="s">
        <v>18592</v>
      </c>
      <c r="O85" s="149" t="s">
        <v>26</v>
      </c>
      <c r="P85" s="207" t="s">
        <v>18592</v>
      </c>
      <c r="Q85" s="150" t="s">
        <v>18592</v>
      </c>
      <c r="R85" s="148" t="str">
        <f ca="1">IF(ISERROR($V85),"",OFFSET('Smelter Look-up'!$C$4,$V85-4,0)&amp;"")</f>
        <v/>
      </c>
      <c r="S85" s="154" t="str">
        <f t="shared" ca="1" si="9"/>
        <v>JP</v>
      </c>
      <c r="T85" s="154" t="str">
        <f ca="1">IF(B85="","",IF(ISERROR(MATCH($J85,SorP!$B$1:$B$6261,0)),"",INDIRECT("'SorP'!$A$"&amp;MATCH($S85&amp;$J85,SorP!C:C,0))))</f>
        <v/>
      </c>
      <c r="U85" s="167"/>
      <c r="V85" s="168">
        <f>IF(C85="",NA(),MATCH($B85&amp;$C85,'Smelter Look-up'!$J:$J,0))</f>
        <v>376</v>
      </c>
      <c r="X85" s="169">
        <f t="shared" si="8"/>
        <v>0</v>
      </c>
      <c r="AB85" s="312" t="str">
        <f t="shared" si="10"/>
        <v>Copper</v>
      </c>
      <c r="AC85" s="169" t="str">
        <f t="shared" si="11"/>
        <v>Copper</v>
      </c>
      <c r="AD85" s="169" t="str">
        <f t="shared" si="12"/>
        <v>Naoshima Smelter &amp; Refinery</v>
      </c>
    </row>
    <row r="86" spans="1:30" s="169" customFormat="1" ht="25.5">
      <c r="A86" s="154"/>
      <c r="B86" s="302" t="s">
        <v>18108</v>
      </c>
      <c r="C86" s="151" t="s">
        <v>296</v>
      </c>
      <c r="D86" s="148" t="s">
        <v>19658</v>
      </c>
      <c r="E86" s="148" t="s">
        <v>133</v>
      </c>
      <c r="F86" s="148" t="s">
        <v>19659</v>
      </c>
      <c r="G86" s="148" t="s">
        <v>12</v>
      </c>
      <c r="H86" s="204" t="s">
        <v>18592</v>
      </c>
      <c r="I86" s="205" t="s">
        <v>18592</v>
      </c>
      <c r="J86" s="205" t="s">
        <v>18592</v>
      </c>
      <c r="K86" s="149" t="s">
        <v>18592</v>
      </c>
      <c r="L86" s="149" t="s">
        <v>18592</v>
      </c>
      <c r="M86" s="149" t="s">
        <v>18592</v>
      </c>
      <c r="N86" s="149" t="s">
        <v>18592</v>
      </c>
      <c r="O86" s="149" t="s">
        <v>26</v>
      </c>
      <c r="P86" s="207" t="s">
        <v>18592</v>
      </c>
      <c r="Q86" s="150" t="s">
        <v>18592</v>
      </c>
      <c r="R86" s="148" t="str">
        <f ca="1">IF(ISERROR($V86),"",OFFSET('Smelter Look-up'!$C$4,$V86-4,0)&amp;"")</f>
        <v/>
      </c>
      <c r="S86" s="154" t="str">
        <f t="shared" ca="1" si="9"/>
        <v>JP</v>
      </c>
      <c r="T86" s="154" t="str">
        <f ca="1">IF(B86="","",IF(ISERROR(MATCH($J86,SorP!$B$1:$B$6261,0)),"",INDIRECT("'SorP'!$A$"&amp;MATCH($S86&amp;$J86,SorP!C:C,0))))</f>
        <v/>
      </c>
      <c r="U86" s="167"/>
      <c r="V86" s="168">
        <f>IF(C86="",NA(),MATCH($B86&amp;$C86,'Smelter Look-up'!$J:$J,0))</f>
        <v>376</v>
      </c>
      <c r="X86" s="169">
        <f t="shared" si="8"/>
        <v>0</v>
      </c>
      <c r="AB86" s="312" t="str">
        <f t="shared" si="10"/>
        <v>Copper</v>
      </c>
      <c r="AC86" s="169" t="str">
        <f t="shared" si="11"/>
        <v>Copper</v>
      </c>
      <c r="AD86" s="169" t="str">
        <f t="shared" si="12"/>
        <v>Onahama Smelter &amp; Refinery</v>
      </c>
    </row>
    <row r="87" spans="1:30" s="169" customFormat="1" ht="114.75">
      <c r="A87" s="154" t="s">
        <v>18231</v>
      </c>
      <c r="B87" s="302" t="str">
        <f ca="1">IF(LEN(A87)=0,"",INDEX('Smelter Look-up'!$A:$A,MATCH($A87,'Smelter Look-up'!$E:$E,0)))</f>
        <v>Copper</v>
      </c>
      <c r="C87" s="151" t="str">
        <f ca="1">IF(LEN(A87)=0,"",INDEX('Smelter Look-up'!$C:$C,MATCH($A87,'Smelter Look-up'!$E:$E,0)))</f>
        <v>Societe pour le Traitment du Terril de Lubumbashi (STL)</v>
      </c>
      <c r="D87" s="148"/>
      <c r="E87" s="148" t="str">
        <f ca="1">IF(ISERROR($V87),"",OFFSET('Smelter Look-up'!$D$4,$V87-4,0)&amp;"")</f>
        <v>CONGO, DEMOCRATIC REPUBLIC OF THE</v>
      </c>
      <c r="F87" s="148" t="str">
        <f ca="1">IF(ISERROR($V87),"",OFFSET('Smelter Look-up'!$E$4,$V87-4,0))</f>
        <v>CID003805</v>
      </c>
      <c r="G87" s="148" t="str">
        <f ca="1">IF(C87=$X$4,"Enter smelter details",IF(ISERROR($V87),"",OFFSET('Smelter Look-up'!$F$4,$V87-4,0)))</f>
        <v>RMI</v>
      </c>
      <c r="H87" s="204" t="s">
        <v>18592</v>
      </c>
      <c r="I87" s="205" t="str">
        <f ca="1">IF(ISERROR($V87),"",OFFSET('Smelter Look-up'!$H$4,$V87-4,0))</f>
        <v>Lubumbashi</v>
      </c>
      <c r="J87" s="205" t="str">
        <f ca="1">IF(ISERROR($V87),"",OFFSET('Smelter Look-up'!$I$4,$V87-4,0))</f>
        <v>Haut-Katanga</v>
      </c>
      <c r="K87" s="149" t="s">
        <v>18592</v>
      </c>
      <c r="L87" s="149" t="s">
        <v>18592</v>
      </c>
      <c r="M87" s="149" t="s">
        <v>18592</v>
      </c>
      <c r="N87" s="149" t="s">
        <v>18592</v>
      </c>
      <c r="O87" s="149" t="s">
        <v>26</v>
      </c>
      <c r="P87" s="207" t="s">
        <v>18592</v>
      </c>
      <c r="Q87" s="150" t="s">
        <v>18592</v>
      </c>
      <c r="R87" s="148" t="str">
        <f ca="1">IF(ISERROR($V87),"",OFFSET('Smelter Look-up'!$C$4,$V87-4,0)&amp;"")</f>
        <v>Societe pour le Traitment du Terril de Lubumbashi (STL)</v>
      </c>
      <c r="S87" s="154" t="str">
        <f t="shared" ca="1" si="9"/>
        <v>CD</v>
      </c>
      <c r="T87" s="154" t="str">
        <f ca="1">IF(B87="","",IF(ISERROR(MATCH($J87,SorP!$B$1:$B$6261,0)),"",INDIRECT("'SorP'!$A$"&amp;MATCH($S87&amp;$J87,SorP!C:C,0))))</f>
        <v>CD-HK</v>
      </c>
      <c r="U87" s="167"/>
      <c r="V87" s="168">
        <f ca="1">IF(C87="",NA(),MATCH($B87&amp;$C87,'Smelter Look-up'!$J:$J,0))</f>
        <v>352</v>
      </c>
      <c r="X87" s="169">
        <f t="shared" ca="1" si="8"/>
        <v>0</v>
      </c>
      <c r="AB87" s="312" t="str">
        <f t="shared" ca="1" si="10"/>
        <v>Copper</v>
      </c>
      <c r="AC87" s="169" t="str">
        <f t="shared" ca="1" si="11"/>
        <v>Copper</v>
      </c>
      <c r="AD87" s="169" t="str">
        <f t="shared" ca="1" si="12"/>
        <v>Societe pour le Traitment du Terril de Lubumbashi (STL)</v>
      </c>
    </row>
    <row r="88" spans="1:30" s="169" customFormat="1" ht="102">
      <c r="A88" s="154" t="s">
        <v>18230</v>
      </c>
      <c r="B88" s="302" t="str">
        <f ca="1">IF(LEN(A88)=0,"",INDEX('Smelter Look-up'!$A:$A,MATCH($A88,'Smelter Look-up'!$E:$E,0)))</f>
        <v>Copper</v>
      </c>
      <c r="C88" s="151" t="str">
        <f ca="1">IF(LEN(A88)=0,"",INDEX('Smelter Look-up'!$C:$C,MATCH($A88,'Smelter Look-up'!$E:$E,0)))</f>
        <v>SOCIETE MINIERE DU KATANGA (Lupoto Plant)</v>
      </c>
      <c r="D88" s="148"/>
      <c r="E88" s="148" t="str">
        <f ca="1">IF(ISERROR($V88),"",OFFSET('Smelter Look-up'!$D$4,$V88-4,0)&amp;"")</f>
        <v>CONGO, DEMOCRATIC REPUBLIC OF THE</v>
      </c>
      <c r="F88" s="148" t="str">
        <f ca="1">IF(ISERROR($V88),"",OFFSET('Smelter Look-up'!$E$4,$V88-4,0))</f>
        <v>CID004746</v>
      </c>
      <c r="G88" s="148" t="str">
        <f ca="1">IF(C88=$X$4,"Enter smelter details",IF(ISERROR($V88),"",OFFSET('Smelter Look-up'!$F$4,$V88-4,0)))</f>
        <v>RMI</v>
      </c>
      <c r="H88" s="204" t="s">
        <v>18592</v>
      </c>
      <c r="I88" s="205" t="str">
        <f ca="1">IF(ISERROR($V88),"",OFFSET('Smelter Look-up'!$H$4,$V88-4,0))</f>
        <v>Kipushi</v>
      </c>
      <c r="J88" s="205" t="str">
        <f ca="1">IF(ISERROR($V88),"",OFFSET('Smelter Look-up'!$I$4,$V88-4,0))</f>
        <v>Haut-Katanga</v>
      </c>
      <c r="K88" s="149" t="s">
        <v>18592</v>
      </c>
      <c r="L88" s="149" t="s">
        <v>18592</v>
      </c>
      <c r="M88" s="149" t="s">
        <v>18592</v>
      </c>
      <c r="N88" s="149" t="s">
        <v>18592</v>
      </c>
      <c r="O88" s="149" t="s">
        <v>26</v>
      </c>
      <c r="P88" s="207" t="s">
        <v>18592</v>
      </c>
      <c r="Q88" s="150" t="s">
        <v>18592</v>
      </c>
      <c r="R88" s="148" t="str">
        <f ca="1">IF(ISERROR($V88),"",OFFSET('Smelter Look-up'!$C$4,$V88-4,0)&amp;"")</f>
        <v>SOCIETE MINIERE DU KATANGA (Lupoto Plant)</v>
      </c>
      <c r="S88" s="154" t="str">
        <f t="shared" ca="1" si="9"/>
        <v>CD</v>
      </c>
      <c r="T88" s="154" t="str">
        <f ca="1">IF(B88="","",IF(ISERROR(MATCH($J88,SorP!$B$1:$B$6261,0)),"",INDIRECT("'SorP'!$A$"&amp;MATCH($S88&amp;$J88,SorP!C:C,0))))</f>
        <v>CD-HK</v>
      </c>
      <c r="U88" s="167"/>
      <c r="V88" s="168">
        <f ca="1">IF(C88="",NA(),MATCH($B88&amp;$C88,'Smelter Look-up'!$J:$J,0))</f>
        <v>351</v>
      </c>
      <c r="X88" s="169">
        <f t="shared" ca="1" si="8"/>
        <v>0</v>
      </c>
      <c r="AB88" s="312" t="str">
        <f t="shared" ca="1" si="10"/>
        <v>Copper</v>
      </c>
      <c r="AC88" s="169" t="str">
        <f t="shared" ca="1" si="11"/>
        <v>Copper</v>
      </c>
      <c r="AD88" s="169" t="str">
        <f t="shared" ca="1" si="12"/>
        <v>SOCIETE MINIERE DU KATANGA (Lupoto Plant)</v>
      </c>
    </row>
    <row r="89" spans="1:30" s="169" customFormat="1" ht="63.75">
      <c r="A89" s="154" t="s">
        <v>18232</v>
      </c>
      <c r="B89" s="302" t="str">
        <f ca="1">IF(LEN(A89)=0,"",INDEX('Smelter Look-up'!$A:$A,MATCH($A89,'Smelter Look-up'!$E:$E,0)))</f>
        <v>Copper</v>
      </c>
      <c r="C89" s="151" t="str">
        <f ca="1">IF(LEN(A89)=0,"",INDEX('Smelter Look-up'!$C:$C,MATCH($A89,'Smelter Look-up'!$E:$E,0)))</f>
        <v>Tenke Fungurume Mining SA</v>
      </c>
      <c r="D89" s="148"/>
      <c r="E89" s="148" t="str">
        <f ca="1">IF(ISERROR($V89),"",OFFSET('Smelter Look-up'!$D$4,$V89-4,0)&amp;"")</f>
        <v>CONGO, DEMOCRATIC REPUBLIC OF THE</v>
      </c>
      <c r="F89" s="148" t="str">
        <f ca="1">IF(ISERROR($V89),"",OFFSET('Smelter Look-up'!$E$4,$V89-4,0))</f>
        <v>CID003795</v>
      </c>
      <c r="G89" s="148" t="str">
        <f ca="1">IF(C89=$X$4,"Enter smelter details",IF(ISERROR($V89),"",OFFSET('Smelter Look-up'!$F$4,$V89-4,0)))</f>
        <v>RMI</v>
      </c>
      <c r="H89" s="204" t="s">
        <v>18592</v>
      </c>
      <c r="I89" s="205" t="str">
        <f ca="1">IF(ISERROR($V89),"",OFFSET('Smelter Look-up'!$H$4,$V89-4,0))</f>
        <v>Tenke and Fungurume Town</v>
      </c>
      <c r="J89" s="205" t="str">
        <f ca="1">IF(ISERROR($V89),"",OFFSET('Smelter Look-up'!$I$4,$V89-4,0))</f>
        <v>Lualaba</v>
      </c>
      <c r="K89" s="149" t="s">
        <v>18592</v>
      </c>
      <c r="L89" s="149" t="s">
        <v>18592</v>
      </c>
      <c r="M89" s="149" t="s">
        <v>18592</v>
      </c>
      <c r="N89" s="149" t="s">
        <v>18592</v>
      </c>
      <c r="O89" s="149" t="s">
        <v>26</v>
      </c>
      <c r="P89" s="207" t="s">
        <v>18592</v>
      </c>
      <c r="Q89" s="150" t="s">
        <v>18592</v>
      </c>
      <c r="R89" s="148" t="str">
        <f ca="1">IF(ISERROR($V89),"",OFFSET('Smelter Look-up'!$C$4,$V89-4,0)&amp;"")</f>
        <v>Tenke Fungurume Mining SA</v>
      </c>
      <c r="S89" s="154" t="str">
        <f t="shared" ca="1" si="9"/>
        <v>CD</v>
      </c>
      <c r="T89" s="154" t="str">
        <f ca="1">IF(B89="","",IF(ISERROR(MATCH($J89,SorP!$B$1:$B$6261,0)),"",INDIRECT("'SorP'!$A$"&amp;MATCH($S89&amp;$J89,SorP!C:C,0))))</f>
        <v>CD-LU</v>
      </c>
      <c r="U89" s="167"/>
      <c r="V89" s="168">
        <f ca="1">IF(C89="",NA(),MATCH($B89&amp;$C89,'Smelter Look-up'!$J:$J,0))</f>
        <v>357</v>
      </c>
      <c r="X89" s="169">
        <f t="shared" ca="1" si="8"/>
        <v>0</v>
      </c>
      <c r="AB89" s="312" t="str">
        <f t="shared" ca="1" si="10"/>
        <v>Copper</v>
      </c>
      <c r="AC89" s="169" t="str">
        <f t="shared" ca="1" si="11"/>
        <v>Copper</v>
      </c>
      <c r="AD89" s="169" t="str">
        <f t="shared" ca="1" si="12"/>
        <v>Tenke Fungurume Mining SA</v>
      </c>
    </row>
    <row r="90" spans="1:30" s="169" customFormat="1" ht="127.5">
      <c r="A90" s="154" t="s">
        <v>19460</v>
      </c>
      <c r="B90" s="302" t="str">
        <f ca="1">IF(LEN(A90)=0,"",INDEX('Smelter Look-up'!$A:$A,MATCH($A90,'Smelter Look-up'!$E:$E,0)))</f>
        <v>Copper</v>
      </c>
      <c r="C90" s="151" t="str">
        <f ca="1">IF(LEN(A90)=0,"",INDEX('Smelter Look-up'!$C:$C,MATCH($A90,'Smelter Look-up'!$E:$E,0)))</f>
        <v>Tongling Nonferrous Jinguan (Ausmelt) Copper Industry</v>
      </c>
      <c r="D90" s="148"/>
      <c r="E90" s="148" t="str">
        <f ca="1">IF(ISERROR($V90),"",OFFSET('Smelter Look-up'!$D$4,$V90-4,0)&amp;"")</f>
        <v>CHINA</v>
      </c>
      <c r="F90" s="148" t="str">
        <f ca="1">IF(ISERROR($V90),"",OFFSET('Smelter Look-up'!$E$4,$V90-4,0))</f>
        <v>CID005351</v>
      </c>
      <c r="G90" s="148" t="str">
        <f ca="1">IF(C90=$X$4,"Enter smelter details",IF(ISERROR($V90),"",OFFSET('Smelter Look-up'!$F$4,$V90-4,0)))</f>
        <v>RMI</v>
      </c>
      <c r="H90" s="204" t="s">
        <v>18592</v>
      </c>
      <c r="I90" s="205" t="str">
        <f ca="1">IF(ISERROR($V90),"",OFFSET('Smelter Look-up'!$H$4,$V90-4,0))</f>
        <v>Tongling</v>
      </c>
      <c r="J90" s="205" t="str">
        <f ca="1">IF(ISERROR($V90),"",OFFSET('Smelter Look-up'!$I$4,$V90-4,0))</f>
        <v>Anhui Sheng</v>
      </c>
      <c r="K90" s="149" t="s">
        <v>18592</v>
      </c>
      <c r="L90" s="149" t="s">
        <v>18592</v>
      </c>
      <c r="M90" s="149" t="s">
        <v>18592</v>
      </c>
      <c r="N90" s="149" t="s">
        <v>18592</v>
      </c>
      <c r="O90" s="149" t="s">
        <v>26</v>
      </c>
      <c r="P90" s="207" t="s">
        <v>18592</v>
      </c>
      <c r="Q90" s="150" t="s">
        <v>18592</v>
      </c>
      <c r="R90" s="148" t="str">
        <f ca="1">IF(ISERROR($V90),"",OFFSET('Smelter Look-up'!$C$4,$V90-4,0)&amp;"")</f>
        <v>Tongling Nonferrous Jinguan (Ausmelt) Copper Industry</v>
      </c>
      <c r="S90" s="154" t="str">
        <f t="shared" ca="1" si="9"/>
        <v>CN</v>
      </c>
      <c r="T90" s="154" t="str">
        <f ca="1">IF(B90="","",IF(ISERROR(MATCH($J90,SorP!$B$1:$B$6261,0)),"",INDIRECT("'SorP'!$A$"&amp;MATCH($S90&amp;$J90,SorP!C:C,0))))</f>
        <v>CN-AH</v>
      </c>
      <c r="U90" s="167"/>
      <c r="V90" s="168">
        <f ca="1">IF(C90="",NA(),MATCH($B90&amp;$C90,'Smelter Look-up'!$J:$J,0))</f>
        <v>359</v>
      </c>
      <c r="X90" s="169">
        <f t="shared" ca="1" si="8"/>
        <v>0</v>
      </c>
      <c r="AB90" s="312" t="str">
        <f t="shared" ca="1" si="10"/>
        <v>Copper</v>
      </c>
      <c r="AC90" s="169" t="str">
        <f t="shared" ca="1" si="11"/>
        <v>Copper</v>
      </c>
      <c r="AD90" s="169" t="str">
        <f t="shared" ca="1" si="12"/>
        <v>Tongling Nonferrous Jinguan (Ausmelt) Copper Industry</v>
      </c>
    </row>
    <row r="91" spans="1:30" s="169" customFormat="1" ht="114.75">
      <c r="A91" s="154" t="s">
        <v>18235</v>
      </c>
      <c r="B91" s="302" t="str">
        <f ca="1">IF(LEN(A91)=0,"",INDEX('Smelter Look-up'!$A:$A,MATCH($A91,'Smelter Look-up'!$E:$E,0)))</f>
        <v>Copper</v>
      </c>
      <c r="C91" s="151" t="str">
        <f ca="1">IF(LEN(A91)=0,"",INDEX('Smelter Look-up'!$C:$C,MATCH($A91,'Smelter Look-up'!$E:$E,0)))</f>
        <v>Toyo Smelter &amp; Refinery, Sumitomo Metal Mining</v>
      </c>
      <c r="D91" s="148"/>
      <c r="E91" s="148" t="str">
        <f ca="1">IF(ISERROR($V91),"",OFFSET('Smelter Look-up'!$D$4,$V91-4,0)&amp;"")</f>
        <v>JAPAN</v>
      </c>
      <c r="F91" s="148" t="str">
        <f ca="1">IF(ISERROR($V91),"",OFFSET('Smelter Look-up'!$E$4,$V91-4,0))</f>
        <v>CID003878</v>
      </c>
      <c r="G91" s="148" t="str">
        <f ca="1">IF(C91=$X$4,"Enter smelter details",IF(ISERROR($V91),"",OFFSET('Smelter Look-up'!$F$4,$V91-4,0)))</f>
        <v>RMI</v>
      </c>
      <c r="H91" s="204" t="s">
        <v>18592</v>
      </c>
      <c r="I91" s="205" t="str">
        <f ca="1">IF(ISERROR($V91),"",OFFSET('Smelter Look-up'!$H$4,$V91-4,0))</f>
        <v>Saijyo</v>
      </c>
      <c r="J91" s="205" t="str">
        <f ca="1">IF(ISERROR($V91),"",OFFSET('Smelter Look-up'!$I$4,$V91-4,0))</f>
        <v>Ehime</v>
      </c>
      <c r="K91" s="149" t="s">
        <v>18592</v>
      </c>
      <c r="L91" s="149" t="s">
        <v>18592</v>
      </c>
      <c r="M91" s="149" t="s">
        <v>18592</v>
      </c>
      <c r="N91" s="149" t="s">
        <v>18592</v>
      </c>
      <c r="O91" s="149" t="s">
        <v>26</v>
      </c>
      <c r="P91" s="207" t="s">
        <v>18592</v>
      </c>
      <c r="Q91" s="150" t="s">
        <v>18592</v>
      </c>
      <c r="R91" s="148" t="str">
        <f ca="1">IF(ISERROR($V91),"",OFFSET('Smelter Look-up'!$C$4,$V91-4,0)&amp;"")</f>
        <v>Toyo Smelter &amp; Refinery, Sumitomo Metal Mining</v>
      </c>
      <c r="S91" s="154" t="str">
        <f t="shared" ca="1" si="9"/>
        <v>JP</v>
      </c>
      <c r="T91" s="154" t="str">
        <f ca="1">IF(B91="","",IF(ISERROR(MATCH($J91,SorP!$B$1:$B$6261,0)),"",INDIRECT("'SorP'!$A$"&amp;MATCH($S91&amp;$J91,SorP!C:C,0))))</f>
        <v>JP-38</v>
      </c>
      <c r="U91" s="167"/>
      <c r="V91" s="168">
        <f ca="1">IF(C91="",NA(),MATCH($B91&amp;$C91,'Smelter Look-up'!$J:$J,0))</f>
        <v>362</v>
      </c>
      <c r="X91" s="169">
        <f t="shared" ca="1" si="8"/>
        <v>0</v>
      </c>
      <c r="AB91" s="312" t="str">
        <f t="shared" ca="1" si="10"/>
        <v>Copper</v>
      </c>
      <c r="AC91" s="169" t="str">
        <f t="shared" ca="1" si="11"/>
        <v>Copper</v>
      </c>
      <c r="AD91" s="169" t="str">
        <f t="shared" ca="1" si="12"/>
        <v>Toyo Smelter &amp; Refinery, Sumitomo Metal Mining</v>
      </c>
    </row>
    <row r="92" spans="1:30" s="169" customFormat="1" ht="63.75">
      <c r="A92" s="154" t="s">
        <v>18242</v>
      </c>
      <c r="B92" s="302" t="str">
        <f ca="1">IF(LEN(A92)=0,"",INDEX('Smelter Look-up'!$A:$A,MATCH($A92,'Smelter Look-up'!$E:$E,0)))</f>
        <v>Copper</v>
      </c>
      <c r="C92" s="151" t="str">
        <f ca="1">IF(LEN(A92)=0,"",INDEX('Smelter Look-up'!$C:$C,MATCH($A92,'Smelter Look-up'!$E:$E,0)))</f>
        <v>Vedanta Limited-Sterlite Copper</v>
      </c>
      <c r="D92" s="148"/>
      <c r="E92" s="148" t="str">
        <f ca="1">IF(ISERROR($V92),"",OFFSET('Smelter Look-up'!$D$4,$V92-4,0)&amp;"")</f>
        <v>INDIA</v>
      </c>
      <c r="F92" s="148" t="str">
        <f ca="1">IF(ISERROR($V92),"",OFFSET('Smelter Look-up'!$E$4,$V92-4,0))</f>
        <v>CID004228</v>
      </c>
      <c r="G92" s="148" t="str">
        <f ca="1">IF(C92=$X$4,"Enter smelter details",IF(ISERROR($V92),"",OFFSET('Smelter Look-up'!$F$4,$V92-4,0)))</f>
        <v>RMI</v>
      </c>
      <c r="H92" s="204" t="s">
        <v>18592</v>
      </c>
      <c r="I92" s="205" t="str">
        <f ca="1">IF(ISERROR($V92),"",OFFSET('Smelter Look-up'!$H$4,$V92-4,0))</f>
        <v>Silvassa</v>
      </c>
      <c r="J92" s="205" t="str">
        <f ca="1">IF(ISERROR($V92),"",OFFSET('Smelter Look-up'!$I$4,$V92-4,0))</f>
        <v>Dādra and Nagar Haveli and Damān and Diu</v>
      </c>
      <c r="K92" s="149" t="s">
        <v>18592</v>
      </c>
      <c r="L92" s="149" t="s">
        <v>18592</v>
      </c>
      <c r="M92" s="149" t="s">
        <v>18592</v>
      </c>
      <c r="N92" s="149" t="s">
        <v>18592</v>
      </c>
      <c r="O92" s="149" t="s">
        <v>26</v>
      </c>
      <c r="P92" s="207" t="s">
        <v>18592</v>
      </c>
      <c r="Q92" s="150" t="s">
        <v>18592</v>
      </c>
      <c r="R92" s="148" t="str">
        <f ca="1">IF(ISERROR($V92),"",OFFSET('Smelter Look-up'!$C$4,$V92-4,0)&amp;"")</f>
        <v>Vedanta Limited-Sterlite Copper</v>
      </c>
      <c r="S92" s="154" t="str">
        <f t="shared" ca="1" si="9"/>
        <v>IN</v>
      </c>
      <c r="T92" s="154" t="str">
        <f ca="1">IF(B92="","",IF(ISERROR(MATCH($J92,SorP!$B$1:$B$6261,0)),"",INDIRECT("'SorP'!$A$"&amp;MATCH($S92&amp;$J92,SorP!C:C,0))))</f>
        <v>IN-DH</v>
      </c>
      <c r="U92" s="167"/>
      <c r="V92" s="168">
        <f ca="1">IF(C92="",NA(),MATCH($B92&amp;$C92,'Smelter Look-up'!$J:$J,0))</f>
        <v>369</v>
      </c>
      <c r="X92" s="169">
        <f t="shared" ca="1" si="8"/>
        <v>0</v>
      </c>
      <c r="AB92" s="312" t="str">
        <f t="shared" ca="1" si="10"/>
        <v>Copper</v>
      </c>
      <c r="AC92" s="169" t="str">
        <f t="shared" ca="1" si="11"/>
        <v>Copper</v>
      </c>
      <c r="AD92" s="169" t="str">
        <f t="shared" ca="1" si="12"/>
        <v>Vedanta Limited-Sterlite Copper</v>
      </c>
    </row>
    <row r="93" spans="1:30" s="169" customFormat="1" ht="51">
      <c r="A93" s="154" t="s">
        <v>19464</v>
      </c>
      <c r="B93" s="302" t="str">
        <f ca="1">IF(LEN(A93)=0,"",INDEX('Smelter Look-up'!$A:$A,MATCH($A93,'Smelter Look-up'!$E:$E,0)))</f>
        <v>Copper</v>
      </c>
      <c r="C93" s="151" t="str">
        <f ca="1">IF(LEN(A93)=0,"",INDEX('Smelter Look-up'!$C:$C,MATCH($A93,'Smelter Look-up'!$E:$E,0)))</f>
        <v>Young Poong Sukpo Smelter</v>
      </c>
      <c r="D93" s="148"/>
      <c r="E93" s="148" t="str">
        <f ca="1">IF(ISERROR($V93),"",OFFSET('Smelter Look-up'!$D$4,$V93-4,0)&amp;"")</f>
        <v>KOREA, REPUBLIC OF</v>
      </c>
      <c r="F93" s="148" t="str">
        <f ca="1">IF(ISERROR($V93),"",OFFSET('Smelter Look-up'!$E$4,$V93-4,0))</f>
        <v>CID005289</v>
      </c>
      <c r="G93" s="148" t="str">
        <f ca="1">IF(C93=$X$4,"Enter smelter details",IF(ISERROR($V93),"",OFFSET('Smelter Look-up'!$F$4,$V93-4,0)))</f>
        <v>RMI</v>
      </c>
      <c r="H93" s="204" t="s">
        <v>18592</v>
      </c>
      <c r="I93" s="205" t="str">
        <f ca="1">IF(ISERROR($V93),"",OFFSET('Smelter Look-up'!$H$4,$V93-4,0))</f>
        <v>Bonghwa-gun</v>
      </c>
      <c r="J93" s="205" t="str">
        <f ca="1">IF(ISERROR($V93),"",OFFSET('Smelter Look-up'!$I$4,$V93-4,0))</f>
        <v>Gyeongsangbuk-do</v>
      </c>
      <c r="K93" s="149" t="s">
        <v>18592</v>
      </c>
      <c r="L93" s="149" t="s">
        <v>18592</v>
      </c>
      <c r="M93" s="149" t="s">
        <v>18592</v>
      </c>
      <c r="N93" s="149" t="s">
        <v>18592</v>
      </c>
      <c r="O93" s="149" t="s">
        <v>26</v>
      </c>
      <c r="P93" s="207" t="s">
        <v>18592</v>
      </c>
      <c r="Q93" s="150" t="s">
        <v>18592</v>
      </c>
      <c r="R93" s="148" t="str">
        <f ca="1">IF(ISERROR($V93),"",OFFSET('Smelter Look-up'!$C$4,$V93-4,0)&amp;"")</f>
        <v>Young Poong Sukpo Smelter</v>
      </c>
      <c r="S93" s="154" t="str">
        <f t="shared" ca="1" si="9"/>
        <v>KR</v>
      </c>
      <c r="T93" s="154" t="str">
        <f ca="1">IF(B93="","",IF(ISERROR(MATCH($J93,SorP!$B$1:$B$6261,0)),"",INDIRECT("'SorP'!$A$"&amp;MATCH($S93&amp;$J93,SorP!C:C,0))))</f>
        <v>KR-47</v>
      </c>
      <c r="U93" s="167"/>
      <c r="V93" s="168">
        <f ca="1">IF(C93="",NA(),MATCH($B93&amp;$C93,'Smelter Look-up'!$J:$J,0))</f>
        <v>371</v>
      </c>
      <c r="X93" s="169">
        <f t="shared" ca="1" si="8"/>
        <v>0</v>
      </c>
      <c r="AB93" s="312" t="str">
        <f t="shared" ca="1" si="10"/>
        <v>Copper</v>
      </c>
      <c r="AC93" s="169" t="str">
        <f t="shared" ca="1" si="11"/>
        <v>Copper</v>
      </c>
      <c r="AD93" s="169" t="str">
        <f t="shared" ca="1" si="12"/>
        <v>Young Poong Sukpo Smelter</v>
      </c>
    </row>
    <row r="94" spans="1:30" s="169" customFormat="1" ht="76.5">
      <c r="A94" s="154" t="s">
        <v>19468</v>
      </c>
      <c r="B94" s="302" t="str">
        <f ca="1">IF(LEN(A94)=0,"",INDEX('Smelter Look-up'!$A:$A,MATCH($A94,'Smelter Look-up'!$E:$E,0)))</f>
        <v>Copper</v>
      </c>
      <c r="C94" s="151" t="str">
        <f ca="1">IF(LEN(A94)=0,"",INDEX('Smelter Look-up'!$C:$C,MATCH($A94,'Smelter Look-up'!$E:$E,0)))</f>
        <v>Yunnan Copper Southwest Copper Branch</v>
      </c>
      <c r="D94" s="148"/>
      <c r="E94" s="148" t="str">
        <f ca="1">IF(ISERROR($V94),"",OFFSET('Smelter Look-up'!$D$4,$V94-4,0)&amp;"")</f>
        <v>CHINA</v>
      </c>
      <c r="F94" s="148" t="str">
        <f ca="1">IF(ISERROR($V94),"",OFFSET('Smelter Look-up'!$E$4,$V94-4,0))</f>
        <v>CID005350</v>
      </c>
      <c r="G94" s="148" t="str">
        <f ca="1">IF(C94=$X$4,"Enter smelter details",IF(ISERROR($V94),"",OFFSET('Smelter Look-up'!$F$4,$V94-4,0)))</f>
        <v>RMI</v>
      </c>
      <c r="H94" s="204" t="s">
        <v>18592</v>
      </c>
      <c r="I94" s="205" t="str">
        <f ca="1">IF(ISERROR($V94),"",OFFSET('Smelter Look-up'!$H$4,$V94-4,0))</f>
        <v>Kunming</v>
      </c>
      <c r="J94" s="205" t="str">
        <f ca="1">IF(ISERROR($V94),"",OFFSET('Smelter Look-up'!$I$4,$V94-4,0))</f>
        <v>Yunnan Sheng</v>
      </c>
      <c r="K94" s="149" t="s">
        <v>18592</v>
      </c>
      <c r="L94" s="149" t="s">
        <v>18592</v>
      </c>
      <c r="M94" s="149" t="s">
        <v>18592</v>
      </c>
      <c r="N94" s="149" t="s">
        <v>18592</v>
      </c>
      <c r="O94" s="149" t="s">
        <v>26</v>
      </c>
      <c r="P94" s="207" t="s">
        <v>18592</v>
      </c>
      <c r="Q94" s="150" t="s">
        <v>18592</v>
      </c>
      <c r="R94" s="148" t="str">
        <f ca="1">IF(ISERROR($V94),"",OFFSET('Smelter Look-up'!$C$4,$V94-4,0)&amp;"")</f>
        <v>Yunnan Copper Southwest Copper Branch</v>
      </c>
      <c r="S94" s="154" t="str">
        <f t="shared" ca="1" si="9"/>
        <v>CN</v>
      </c>
      <c r="T94" s="154" t="str">
        <f ca="1">IF(B94="","",IF(ISERROR(MATCH($J94,SorP!$B$1:$B$6261,0)),"",INDIRECT("'SorP'!$A$"&amp;MATCH($S94&amp;$J94,SorP!C:C,0))))</f>
        <v>CN-YN</v>
      </c>
      <c r="U94" s="167"/>
      <c r="V94" s="168">
        <f ca="1">IF(C94="",NA(),MATCH($B94&amp;$C94,'Smelter Look-up'!$J:$J,0))</f>
        <v>373</v>
      </c>
      <c r="X94" s="169">
        <f t="shared" ca="1" si="8"/>
        <v>0</v>
      </c>
      <c r="AB94" s="312" t="str">
        <f t="shared" ca="1" si="10"/>
        <v>Copper</v>
      </c>
      <c r="AC94" s="169" t="str">
        <f t="shared" ca="1" si="11"/>
        <v>Copper</v>
      </c>
      <c r="AD94" s="169" t="str">
        <f t="shared" ca="1" si="12"/>
        <v>Yunnan Copper Southwest Copper Branch</v>
      </c>
    </row>
    <row r="95" spans="1:30" s="169" customFormat="1" ht="76.5">
      <c r="A95" s="154" t="s">
        <v>18253</v>
      </c>
      <c r="B95" s="302" t="str">
        <f ca="1">IF(LEN(A95)=0,"",INDEX('Smelter Look-up'!$A:$A,MATCH($A95,'Smelter Look-up'!$E:$E,0)))</f>
        <v>Lithium</v>
      </c>
      <c r="C95" s="151" t="str">
        <f ca="1">IF(LEN(A95)=0,"",INDEX('Smelter Look-up'!$C:$C,MATCH($A95,'Smelter Look-up'!$E:$E,0)))</f>
        <v>Arcadium Lithium (Bessemer City)</v>
      </c>
      <c r="D95" s="148"/>
      <c r="E95" s="148" t="str">
        <f ca="1">IF(ISERROR($V95),"",OFFSET('Smelter Look-up'!$D$4,$V95-4,0)&amp;"")</f>
        <v>UNITED STATES OF AMERICA</v>
      </c>
      <c r="F95" s="148" t="str">
        <f ca="1">IF(ISERROR($V95),"",OFFSET('Smelter Look-up'!$E$4,$V95-4,0))</f>
        <v>CID004749</v>
      </c>
      <c r="G95" s="148" t="str">
        <f ca="1">IF(C95=$X$4,"Enter smelter details",IF(ISERROR($V95),"",OFFSET('Smelter Look-up'!$F$4,$V95-4,0)))</f>
        <v>RMI</v>
      </c>
      <c r="H95" s="204" t="s">
        <v>18592</v>
      </c>
      <c r="I95" s="205" t="str">
        <f ca="1">IF(ISERROR($V95),"",OFFSET('Smelter Look-up'!$H$4,$V95-4,0))</f>
        <v>Bessemer City</v>
      </c>
      <c r="J95" s="205" t="str">
        <f ca="1">IF(ISERROR($V95),"",OFFSET('Smelter Look-up'!$I$4,$V95-4,0))</f>
        <v>North Carolina</v>
      </c>
      <c r="K95" s="149" t="s">
        <v>18592</v>
      </c>
      <c r="L95" s="149" t="s">
        <v>18592</v>
      </c>
      <c r="M95" s="149" t="s">
        <v>18592</v>
      </c>
      <c r="N95" s="149" t="s">
        <v>18592</v>
      </c>
      <c r="O95" s="149" t="s">
        <v>26</v>
      </c>
      <c r="P95" s="207" t="s">
        <v>18592</v>
      </c>
      <c r="Q95" s="150" t="s">
        <v>18592</v>
      </c>
      <c r="R95" s="148" t="str">
        <f ca="1">IF(ISERROR($V95),"",OFFSET('Smelter Look-up'!$C$4,$V95-4,0)&amp;"")</f>
        <v>Arcadium Lithium (Bessemer City)</v>
      </c>
      <c r="S95" s="154" t="str">
        <f t="shared" ca="1" si="9"/>
        <v>US</v>
      </c>
      <c r="T95" s="154" t="str">
        <f ca="1">IF(B95="","",IF(ISERROR(MATCH($J95,SorP!$B$1:$B$6261,0)),"",INDIRECT("'SorP'!$A$"&amp;MATCH($S95&amp;$J95,SorP!C:C,0))))</f>
        <v>US-NC</v>
      </c>
      <c r="U95" s="167"/>
      <c r="V95" s="168">
        <f ca="1">IF(C95="",NA(),MATCH($B95&amp;$C95,'Smelter Look-up'!$J:$J,0))</f>
        <v>394</v>
      </c>
      <c r="X95" s="169">
        <f t="shared" ca="1" si="8"/>
        <v>0</v>
      </c>
      <c r="AB95" s="312" t="str">
        <f t="shared" ca="1" si="10"/>
        <v>Lithium</v>
      </c>
      <c r="AC95" s="169" t="str">
        <f t="shared" ca="1" si="11"/>
        <v>Lithium</v>
      </c>
      <c r="AD95" s="169" t="str">
        <f t="shared" ca="1" si="12"/>
        <v>Arcadium Lithium (Bessemer City)</v>
      </c>
    </row>
    <row r="96" spans="1:30" s="169" customFormat="1" ht="51">
      <c r="A96" s="154" t="s">
        <v>18255</v>
      </c>
      <c r="B96" s="302" t="str">
        <f ca="1">IF(LEN(A96)=0,"",INDEX('Smelter Look-up'!$A:$A,MATCH($A96,'Smelter Look-up'!$E:$E,0)))</f>
        <v>Lithium</v>
      </c>
      <c r="C96" s="151" t="str">
        <f ca="1">IF(LEN(A96)=0,"",INDEX('Smelter Look-up'!$C:$C,MATCH($A96,'Smelter Look-up'!$E:$E,0)))</f>
        <v>Arcadium Lithium (Fenix)</v>
      </c>
      <c r="D96" s="148"/>
      <c r="E96" s="148" t="str">
        <f ca="1">IF(ISERROR($V96),"",OFFSET('Smelter Look-up'!$D$4,$V96-4,0)&amp;"")</f>
        <v>ARGENTINA</v>
      </c>
      <c r="F96" s="148" t="str">
        <f ca="1">IF(ISERROR($V96),"",OFFSET('Smelter Look-up'!$E$4,$V96-4,0))</f>
        <v>CID004747</v>
      </c>
      <c r="G96" s="148" t="str">
        <f ca="1">IF(C96=$X$4,"Enter smelter details",IF(ISERROR($V96),"",OFFSET('Smelter Look-up'!$F$4,$V96-4,0)))</f>
        <v>RMI</v>
      </c>
      <c r="H96" s="204" t="s">
        <v>18592</v>
      </c>
      <c r="I96" s="205" t="str">
        <f ca="1">IF(ISERROR($V96),"",OFFSET('Smelter Look-up'!$H$4,$V96-4,0))</f>
        <v>Antofagasta de la Sierra</v>
      </c>
      <c r="J96" s="205" t="str">
        <f ca="1">IF(ISERROR($V96),"",OFFSET('Smelter Look-up'!$I$4,$V96-4,0))</f>
        <v>Catamarca</v>
      </c>
      <c r="K96" s="149" t="s">
        <v>18592</v>
      </c>
      <c r="L96" s="149" t="s">
        <v>18592</v>
      </c>
      <c r="M96" s="149" t="s">
        <v>18592</v>
      </c>
      <c r="N96" s="149" t="s">
        <v>18592</v>
      </c>
      <c r="O96" s="149" t="s">
        <v>26</v>
      </c>
      <c r="P96" s="207" t="s">
        <v>18592</v>
      </c>
      <c r="Q96" s="150" t="s">
        <v>18592</v>
      </c>
      <c r="R96" s="148" t="str">
        <f ca="1">IF(ISERROR($V96),"",OFFSET('Smelter Look-up'!$C$4,$V96-4,0)&amp;"")</f>
        <v>Arcadium Lithium (Fenix)</v>
      </c>
      <c r="S96" s="154" t="str">
        <f t="shared" ca="1" si="9"/>
        <v>AR</v>
      </c>
      <c r="T96" s="154" t="str">
        <f ca="1">IF(B96="","",IF(ISERROR(MATCH($J96,SorP!$B$1:$B$6261,0)),"",INDIRECT("'SorP'!$A$"&amp;MATCH($S96&amp;$J96,SorP!C:C,0))))</f>
        <v>AR-K</v>
      </c>
      <c r="U96" s="167"/>
      <c r="V96" s="168">
        <f ca="1">IF(C96="",NA(),MATCH($B96&amp;$C96,'Smelter Look-up'!$J:$J,0))</f>
        <v>395</v>
      </c>
      <c r="X96" s="169">
        <f t="shared" ca="1" si="8"/>
        <v>0</v>
      </c>
      <c r="AB96" s="312" t="str">
        <f t="shared" ca="1" si="10"/>
        <v>Lithium</v>
      </c>
      <c r="AC96" s="169" t="str">
        <f t="shared" ca="1" si="11"/>
        <v>Lithium</v>
      </c>
      <c r="AD96" s="169" t="str">
        <f t="shared" ca="1" si="12"/>
        <v>Arcadium Lithium (Fenix)</v>
      </c>
    </row>
    <row r="97" spans="1:30" s="169" customFormat="1" ht="76.5">
      <c r="A97" s="154" t="s">
        <v>18643</v>
      </c>
      <c r="B97" s="302" t="str">
        <f ca="1">IF(LEN(A97)=0,"",INDEX('Smelter Look-up'!$A:$A,MATCH($A97,'Smelter Look-up'!$E:$E,0)))</f>
        <v>Lithium</v>
      </c>
      <c r="C97" s="151" t="str">
        <f ca="1">IF(LEN(A97)=0,"",INDEX('Smelter Look-up'!$C:$C,MATCH($A97,'Smelter Look-up'!$E:$E,0)))</f>
        <v>La Negra Lithium Carbonate Plant</v>
      </c>
      <c r="D97" s="148"/>
      <c r="E97" s="148" t="str">
        <f ca="1">IF(ISERROR($V97),"",OFFSET('Smelter Look-up'!$D$4,$V97-4,0)&amp;"")</f>
        <v>CHILE</v>
      </c>
      <c r="F97" s="148" t="str">
        <f ca="1">IF(ISERROR($V97),"",OFFSET('Smelter Look-up'!$E$4,$V97-4,0))</f>
        <v>CID004544</v>
      </c>
      <c r="G97" s="148" t="str">
        <f ca="1">IF(C97=$X$4,"Enter smelter details",IF(ISERROR($V97),"",OFFSET('Smelter Look-up'!$F$4,$V97-4,0)))</f>
        <v>RMI</v>
      </c>
      <c r="H97" s="204" t="s">
        <v>18592</v>
      </c>
      <c r="I97" s="205" t="str">
        <f ca="1">IF(ISERROR($V97),"",OFFSET('Smelter Look-up'!$H$4,$V97-4,0))</f>
        <v>Antofagasta</v>
      </c>
      <c r="J97" s="205" t="str">
        <f ca="1">IF(ISERROR($V97),"",OFFSET('Smelter Look-up'!$I$4,$V97-4,0))</f>
        <v>Antofagasta</v>
      </c>
      <c r="K97" s="149" t="s">
        <v>18592</v>
      </c>
      <c r="L97" s="149" t="s">
        <v>18592</v>
      </c>
      <c r="M97" s="149" t="s">
        <v>18592</v>
      </c>
      <c r="N97" s="149" t="s">
        <v>18592</v>
      </c>
      <c r="O97" s="149" t="s">
        <v>26</v>
      </c>
      <c r="P97" s="207" t="s">
        <v>18592</v>
      </c>
      <c r="Q97" s="150" t="s">
        <v>18592</v>
      </c>
      <c r="R97" s="148" t="str">
        <f ca="1">IF(ISERROR($V97),"",OFFSET('Smelter Look-up'!$C$4,$V97-4,0)&amp;"")</f>
        <v>La Negra Lithium Carbonate Plant</v>
      </c>
      <c r="S97" s="154" t="str">
        <f t="shared" ca="1" si="9"/>
        <v>CL</v>
      </c>
      <c r="T97" s="154" t="str">
        <f ca="1">IF(B97="","",IF(ISERROR(MATCH($J97,SorP!$B$1:$B$6261,0)),"",INDIRECT("'SorP'!$A$"&amp;MATCH($S97&amp;$J97,SorP!C:C,0))))</f>
        <v>CL-AN</v>
      </c>
      <c r="U97" s="167"/>
      <c r="V97" s="168">
        <f ca="1">IF(C97="",NA(),MATCH($B97&amp;$C97,'Smelter Look-up'!$J:$J,0))</f>
        <v>424</v>
      </c>
      <c r="X97" s="169">
        <f t="shared" ca="1" si="8"/>
        <v>0</v>
      </c>
      <c r="AB97" s="312" t="str">
        <f t="shared" ca="1" si="10"/>
        <v>Lithium</v>
      </c>
      <c r="AC97" s="169" t="str">
        <f t="shared" ca="1" si="11"/>
        <v>Lithium</v>
      </c>
      <c r="AD97" s="169" t="str">
        <f t="shared" ca="1" si="12"/>
        <v>La Negra Lithium Carbonate Plant</v>
      </c>
    </row>
    <row r="98" spans="1:30" s="169" customFormat="1" ht="102">
      <c r="A98" s="154" t="s">
        <v>18317</v>
      </c>
      <c r="B98" s="302" t="str">
        <f ca="1">IF(LEN(A98)=0,"",INDEX('Smelter Look-up'!$A:$A,MATCH($A98,'Smelter Look-up'!$E:$E,0)))</f>
        <v>Lithium</v>
      </c>
      <c r="C98" s="151" t="str">
        <f ca="1">IF(LEN(A98)=0,"",INDEX('Smelter Look-up'!$C:$C,MATCH($A98,'Smelter Look-up'!$E:$E,0)))</f>
        <v>SQM Salar S.A. (Planta Quimica Litio Carmen)</v>
      </c>
      <c r="D98" s="148"/>
      <c r="E98" s="148" t="str">
        <f ca="1">IF(ISERROR($V98),"",OFFSET('Smelter Look-up'!$D$4,$V98-4,0)&amp;"")</f>
        <v>CHILE</v>
      </c>
      <c r="F98" s="148" t="str">
        <f ca="1">IF(ISERROR($V98),"",OFFSET('Smelter Look-up'!$E$4,$V98-4,0))</f>
        <v>CID003954</v>
      </c>
      <c r="G98" s="148" t="str">
        <f ca="1">IF(C98=$X$4,"Enter smelter details",IF(ISERROR($V98),"",OFFSET('Smelter Look-up'!$F$4,$V98-4,0)))</f>
        <v>RMI</v>
      </c>
      <c r="H98" s="204" t="s">
        <v>18592</v>
      </c>
      <c r="I98" s="205" t="str">
        <f ca="1">IF(ISERROR($V98),"",OFFSET('Smelter Look-up'!$H$4,$V98-4,0))</f>
        <v>Antofagasta</v>
      </c>
      <c r="J98" s="205" t="str">
        <f ca="1">IF(ISERROR($V98),"",OFFSET('Smelter Look-up'!$I$4,$V98-4,0))</f>
        <v>Antofagasta</v>
      </c>
      <c r="K98" s="149" t="s">
        <v>18592</v>
      </c>
      <c r="L98" s="149" t="s">
        <v>18592</v>
      </c>
      <c r="M98" s="149" t="s">
        <v>18592</v>
      </c>
      <c r="N98" s="149" t="s">
        <v>18592</v>
      </c>
      <c r="O98" s="149" t="s">
        <v>26</v>
      </c>
      <c r="P98" s="207" t="s">
        <v>18592</v>
      </c>
      <c r="Q98" s="150" t="s">
        <v>18592</v>
      </c>
      <c r="R98" s="148" t="str">
        <f ca="1">IF(ISERROR($V98),"",OFFSET('Smelter Look-up'!$C$4,$V98-4,0)&amp;"")</f>
        <v>SQM Salar S.A. (Planta Quimica Litio Carmen)</v>
      </c>
      <c r="S98" s="154" t="str">
        <f t="shared" ca="1" si="9"/>
        <v>CL</v>
      </c>
      <c r="T98" s="154" t="str">
        <f ca="1">IF(B98="","",IF(ISERROR(MATCH($J98,SorP!$B$1:$B$6261,0)),"",INDIRECT("'SorP'!$A$"&amp;MATCH($S98&amp;$J98,SorP!C:C,0))))</f>
        <v>CL-AN</v>
      </c>
      <c r="U98" s="167"/>
      <c r="V98" s="168">
        <f ca="1">IF(C98="",NA(),MATCH($B98&amp;$C98,'Smelter Look-up'!$J:$J,0))</f>
        <v>450</v>
      </c>
      <c r="X98" s="169">
        <f t="shared" ca="1" si="8"/>
        <v>0</v>
      </c>
      <c r="AB98" s="312" t="str">
        <f t="shared" ca="1" si="10"/>
        <v>Lithium</v>
      </c>
      <c r="AC98" s="169" t="str">
        <f t="shared" ca="1" si="11"/>
        <v>Lithium</v>
      </c>
      <c r="AD98" s="169" t="str">
        <f t="shared" ca="1" si="12"/>
        <v>SQM Salar S.A. (Planta Quimica Litio Carmen)</v>
      </c>
    </row>
    <row r="99" spans="1:30" s="169" customFormat="1" ht="76.5">
      <c r="A99" s="154" t="s">
        <v>18323</v>
      </c>
      <c r="B99" s="302" t="str">
        <f ca="1">IF(LEN(A99)=0,"",INDEX('Smelter Look-up'!$A:$A,MATCH($A99,'Smelter Look-up'!$E:$E,0)))</f>
        <v>Lithium</v>
      </c>
      <c r="C99" s="151" t="str">
        <f ca="1">IF(LEN(A99)=0,"",INDEX('Smelter Look-up'!$C:$C,MATCH($A99,'Smelter Look-up'!$E:$E,0)))</f>
        <v>Tianqi Lithium (Shehong) Co., Ltd.</v>
      </c>
      <c r="D99" s="148"/>
      <c r="E99" s="148" t="str">
        <f ca="1">IF(ISERROR($V99),"",OFFSET('Smelter Look-up'!$D$4,$V99-4,0)&amp;"")</f>
        <v>CHINA</v>
      </c>
      <c r="F99" s="148" t="str">
        <f ca="1">IF(ISERROR($V99),"",OFFSET('Smelter Look-up'!$E$4,$V99-4,0))</f>
        <v>CID003720</v>
      </c>
      <c r="G99" s="148" t="str">
        <f ca="1">IF(C99=$X$4,"Enter smelter details",IF(ISERROR($V99),"",OFFSET('Smelter Look-up'!$F$4,$V99-4,0)))</f>
        <v>RMI</v>
      </c>
      <c r="H99" s="204" t="s">
        <v>18592</v>
      </c>
      <c r="I99" s="205" t="str">
        <f ca="1">IF(ISERROR($V99),"",OFFSET('Smelter Look-up'!$H$4,$V99-4,0))</f>
        <v>Suining City</v>
      </c>
      <c r="J99" s="205" t="str">
        <f ca="1">IF(ISERROR($V99),"",OFFSET('Smelter Look-up'!$I$4,$V99-4,0))</f>
        <v>Sichuan Sheng</v>
      </c>
      <c r="K99" s="149" t="s">
        <v>18592</v>
      </c>
      <c r="L99" s="149" t="s">
        <v>18592</v>
      </c>
      <c r="M99" s="149" t="s">
        <v>18592</v>
      </c>
      <c r="N99" s="149" t="s">
        <v>18592</v>
      </c>
      <c r="O99" s="149" t="s">
        <v>26</v>
      </c>
      <c r="P99" s="207" t="s">
        <v>18592</v>
      </c>
      <c r="Q99" s="150" t="s">
        <v>18592</v>
      </c>
      <c r="R99" s="148" t="str">
        <f ca="1">IF(ISERROR($V99),"",OFFSET('Smelter Look-up'!$C$4,$V99-4,0)&amp;"")</f>
        <v>Tianqi Lithium (Shehong) Co., Ltd.</v>
      </c>
      <c r="S99" s="154" t="str">
        <f t="shared" ca="1" si="9"/>
        <v>CN</v>
      </c>
      <c r="T99" s="154" t="str">
        <f ca="1">IF(B99="","",IF(ISERROR(MATCH($J99,SorP!$B$1:$B$6261,0)),"",INDIRECT("'SorP'!$A$"&amp;MATCH($S99&amp;$J99,SorP!C:C,0))))</f>
        <v>CN-SC</v>
      </c>
      <c r="U99" s="167"/>
      <c r="V99" s="168">
        <f ca="1">IF(C99="",NA(),MATCH($B99&amp;$C99,'Smelter Look-up'!$J:$J,0))</f>
        <v>453</v>
      </c>
      <c r="X99" s="169">
        <f t="shared" ca="1" si="8"/>
        <v>0</v>
      </c>
      <c r="AB99" s="312" t="str">
        <f t="shared" ca="1" si="10"/>
        <v>Lithium</v>
      </c>
      <c r="AC99" s="169" t="str">
        <f t="shared" ca="1" si="11"/>
        <v>Lithium</v>
      </c>
      <c r="AD99" s="169" t="str">
        <f t="shared" ca="1" si="12"/>
        <v>Tianqi Lithium (Shehong) Co., Ltd.</v>
      </c>
    </row>
    <row r="100" spans="1:30" s="169" customFormat="1" ht="51">
      <c r="A100" s="154" t="s">
        <v>19690</v>
      </c>
      <c r="B100" s="302" t="str">
        <f ca="1">IF(LEN(A100)=0,"",INDEX('Smelter Look-up'!$A:$A,MATCH($A100,'Smelter Look-up'!$E:$E,0)))</f>
        <v>Nickel</v>
      </c>
      <c r="C100" s="151" t="str">
        <f ca="1">IF(LEN(A100)=0,"",INDEX('Smelter Look-up'!$C:$C,MATCH($A100,'Smelter Look-up'!$E:$E,0)))</f>
        <v>Attero Recycling Pvt Ltd</v>
      </c>
      <c r="D100" s="148"/>
      <c r="E100" s="148" t="str">
        <f ca="1">IF(ISERROR($V100),"",OFFSET('Smelter Look-up'!$D$4,$V100-4,0)&amp;"")</f>
        <v>INDIA</v>
      </c>
      <c r="F100" s="148" t="str">
        <f ca="1">IF(ISERROR($V100),"",OFFSET('Smelter Look-up'!$E$4,$V100-4,0))</f>
        <v>CID004698</v>
      </c>
      <c r="G100" s="148" t="str">
        <f ca="1">IF(C100=$X$4,"Enter smelter details",IF(ISERROR($V100),"",OFFSET('Smelter Look-up'!$F$4,$V100-4,0)))</f>
        <v>RMI</v>
      </c>
      <c r="H100" s="204" t="s">
        <v>18592</v>
      </c>
      <c r="I100" s="205" t="str">
        <f ca="1">IF(ISERROR($V100),"",OFFSET('Smelter Look-up'!$H$4,$V100-4,0))</f>
        <v>Roorkee</v>
      </c>
      <c r="J100" s="205" t="str">
        <f ca="1">IF(ISERROR($V100),"",OFFSET('Smelter Look-up'!$I$4,$V100-4,0))</f>
        <v>Uttarākhand</v>
      </c>
      <c r="K100" s="149" t="s">
        <v>18592</v>
      </c>
      <c r="L100" s="149" t="s">
        <v>18592</v>
      </c>
      <c r="M100" s="149" t="s">
        <v>18592</v>
      </c>
      <c r="N100" s="149" t="s">
        <v>18592</v>
      </c>
      <c r="O100" s="149" t="s">
        <v>26</v>
      </c>
      <c r="P100" s="207" t="s">
        <v>18592</v>
      </c>
      <c r="Q100" s="150" t="s">
        <v>18592</v>
      </c>
      <c r="R100" s="148" t="str">
        <f ca="1">IF(ISERROR($V100),"",OFFSET('Smelter Look-up'!$C$4,$V100-4,0)&amp;"")</f>
        <v>Attero Recycling Pvt Ltd</v>
      </c>
      <c r="S100" s="154" t="str">
        <f t="shared" ca="1" si="9"/>
        <v>IN</v>
      </c>
      <c r="T100" s="154" t="str">
        <f ca="1">IF(B100="","",IF(ISERROR(MATCH($J100,SorP!$B$1:$B$6261,0)),"",INDIRECT("'SorP'!$A$"&amp;MATCH($S100&amp;$J100,SorP!C:C,0))))</f>
        <v>IN-UK</v>
      </c>
      <c r="U100" s="167"/>
      <c r="V100" s="168">
        <f ca="1">IF(C100="",NA(),MATCH($B100&amp;$C100,'Smelter Look-up'!$J:$J,0))</f>
        <v>504</v>
      </c>
      <c r="X100" s="169">
        <f t="shared" ca="1" si="8"/>
        <v>0</v>
      </c>
      <c r="AB100" s="312" t="str">
        <f t="shared" ca="1" si="10"/>
        <v>Nickel</v>
      </c>
      <c r="AC100" s="169" t="str">
        <f t="shared" ca="1" si="11"/>
        <v>Nickel</v>
      </c>
      <c r="AD100" s="169" t="str">
        <f t="shared" ca="1" si="12"/>
        <v>Attero Recycling Pvt Ltd</v>
      </c>
    </row>
    <row r="101" spans="1:30" s="169" customFormat="1" ht="76.5">
      <c r="A101" s="154" t="s">
        <v>18333</v>
      </c>
      <c r="B101" s="302" t="str">
        <f ca="1">IF(LEN(A101)=0,"",INDEX('Smelter Look-up'!$A:$A,MATCH($A101,'Smelter Look-up'!$E:$E,0)))</f>
        <v>Nickel</v>
      </c>
      <c r="C101" s="151" t="str">
        <f ca="1">IF(LEN(A101)=0,"",INDEX('Smelter Look-up'!$C:$C,MATCH($A101,'Smelter Look-up'!$E:$E,0)))</f>
        <v>Coral Bay Nickel Corporation (CBNC)</v>
      </c>
      <c r="D101" s="148"/>
      <c r="E101" s="148" t="str">
        <f ca="1">IF(ISERROR($V101),"",OFFSET('Smelter Look-up'!$D$4,$V101-4,0)&amp;"")</f>
        <v>PHILIPPINES</v>
      </c>
      <c r="F101" s="148" t="str">
        <f ca="1">IF(ISERROR($V101),"",OFFSET('Smelter Look-up'!$E$4,$V101-4,0))</f>
        <v>CID004575</v>
      </c>
      <c r="G101" s="148" t="str">
        <f ca="1">IF(C101=$X$4,"Enter smelter details",IF(ISERROR($V101),"",OFFSET('Smelter Look-up'!$F$4,$V101-4,0)))</f>
        <v>RMI</v>
      </c>
      <c r="H101" s="204" t="s">
        <v>18592</v>
      </c>
      <c r="I101" s="205" t="str">
        <f ca="1">IF(ISERROR($V101),"",OFFSET('Smelter Look-up'!$H$4,$V101-4,0))</f>
        <v>Barangay Rio Tuba, Municipality of Bataraza</v>
      </c>
      <c r="J101" s="205" t="str">
        <f ca="1">IF(ISERROR($V101),"",OFFSET('Smelter Look-up'!$I$4,$V101-4,0))</f>
        <v>Palawan</v>
      </c>
      <c r="K101" s="149" t="s">
        <v>18592</v>
      </c>
      <c r="L101" s="149" t="s">
        <v>18592</v>
      </c>
      <c r="M101" s="149" t="s">
        <v>18592</v>
      </c>
      <c r="N101" s="149" t="s">
        <v>18592</v>
      </c>
      <c r="O101" s="149" t="s">
        <v>26</v>
      </c>
      <c r="P101" s="207" t="s">
        <v>18592</v>
      </c>
      <c r="Q101" s="150" t="s">
        <v>18592</v>
      </c>
      <c r="R101" s="148" t="str">
        <f ca="1">IF(ISERROR($V101),"",OFFSET('Smelter Look-up'!$C$4,$V101-4,0)&amp;"")</f>
        <v>Coral Bay Nickel Corporation (CBNC)</v>
      </c>
      <c r="S101" s="154" t="str">
        <f t="shared" ca="1" si="9"/>
        <v>PH</v>
      </c>
      <c r="T101" s="154" t="str">
        <f ca="1">IF(B101="","",IF(ISERROR(MATCH($J101,SorP!$B$1:$B$6261,0)),"",INDIRECT("'SorP'!$A$"&amp;MATCH($S101&amp;$J101,SorP!C:C,0))))</f>
        <v>PH-PLW</v>
      </c>
      <c r="U101" s="167"/>
      <c r="V101" s="168">
        <f ca="1">IF(C101="",NA(),MATCH($B101&amp;$C101,'Smelter Look-up'!$J:$J,0))</f>
        <v>516</v>
      </c>
      <c r="X101" s="169">
        <f t="shared" ca="1" si="8"/>
        <v>0</v>
      </c>
      <c r="AB101" s="312" t="str">
        <f t="shared" ca="1" si="10"/>
        <v>Nickel</v>
      </c>
      <c r="AC101" s="169" t="str">
        <f t="shared" ca="1" si="11"/>
        <v>Nickel</v>
      </c>
      <c r="AD101" s="169" t="str">
        <f t="shared" ca="1" si="12"/>
        <v>Coral Bay Nickel Corporation (CBNC)</v>
      </c>
    </row>
    <row r="102" spans="1:30" s="169" customFormat="1" ht="76.5">
      <c r="A102" s="154" t="s">
        <v>18335</v>
      </c>
      <c r="B102" s="302" t="str">
        <f ca="1">IF(LEN(A102)=0,"",INDEX('Smelter Look-up'!$A:$A,MATCH($A102,'Smelter Look-up'!$E:$E,0)))</f>
        <v>Nickel</v>
      </c>
      <c r="C102" s="151" t="str">
        <f ca="1">IF(LEN(A102)=0,"",INDEX('Smelter Look-up'!$C:$C,MATCH($A102,'Smelter Look-up'!$E:$E,0)))</f>
        <v>Dynatec Madagascar Company</v>
      </c>
      <c r="D102" s="148"/>
      <c r="E102" s="148" t="str">
        <f ca="1">IF(ISERROR($V102),"",OFFSET('Smelter Look-up'!$D$4,$V102-4,0)&amp;"")</f>
        <v>MADAGASCAR</v>
      </c>
      <c r="F102" s="148" t="str">
        <f ca="1">IF(ISERROR($V102),"",OFFSET('Smelter Look-up'!$E$4,$V102-4,0))</f>
        <v>CID003968</v>
      </c>
      <c r="G102" s="148" t="str">
        <f ca="1">IF(C102=$X$4,"Enter smelter details",IF(ISERROR($V102),"",OFFSET('Smelter Look-up'!$F$4,$V102-4,0)))</f>
        <v>RMI</v>
      </c>
      <c r="H102" s="204" t="s">
        <v>18592</v>
      </c>
      <c r="I102" s="205" t="str">
        <f ca="1">IF(ISERROR($V102),"",OFFSET('Smelter Look-up'!$H$4,$V102-4,0))</f>
        <v>Toamasina</v>
      </c>
      <c r="J102" s="205" t="str">
        <f ca="1">IF(ISERROR($V102),"",OFFSET('Smelter Look-up'!$I$4,$V102-4,0))</f>
        <v>Toamasina</v>
      </c>
      <c r="K102" s="149" t="s">
        <v>18592</v>
      </c>
      <c r="L102" s="149" t="s">
        <v>18592</v>
      </c>
      <c r="M102" s="149" t="s">
        <v>18592</v>
      </c>
      <c r="N102" s="149" t="s">
        <v>18592</v>
      </c>
      <c r="O102" s="149" t="s">
        <v>26</v>
      </c>
      <c r="P102" s="207" t="s">
        <v>18592</v>
      </c>
      <c r="Q102" s="150" t="s">
        <v>18592</v>
      </c>
      <c r="R102" s="148" t="str">
        <f ca="1">IF(ISERROR($V102),"",OFFSET('Smelter Look-up'!$C$4,$V102-4,0)&amp;"")</f>
        <v>Dynatec Madagascar Company</v>
      </c>
      <c r="S102" s="154" t="str">
        <f t="shared" ca="1" si="9"/>
        <v>MG</v>
      </c>
      <c r="T102" s="154" t="str">
        <f ca="1">IF(B102="","",IF(ISERROR(MATCH($J102,SorP!$B$1:$B$6261,0)),"",INDIRECT("'SorP'!$A$"&amp;MATCH($S102&amp;$J102,SorP!C:C,0))))</f>
        <v>MG-A</v>
      </c>
      <c r="U102" s="167"/>
      <c r="V102" s="168">
        <f ca="1">IF(C102="",NA(),MATCH($B102&amp;$C102,'Smelter Look-up'!$J:$J,0))</f>
        <v>518</v>
      </c>
      <c r="X102" s="169">
        <f t="shared" ca="1" si="8"/>
        <v>0</v>
      </c>
      <c r="AB102" s="312" t="str">
        <f t="shared" ca="1" si="10"/>
        <v>Nickel</v>
      </c>
      <c r="AC102" s="169" t="str">
        <f t="shared" ca="1" si="11"/>
        <v>Nickel</v>
      </c>
      <c r="AD102" s="169" t="str">
        <f t="shared" ca="1" si="12"/>
        <v>Dynatec Madagascar Company</v>
      </c>
    </row>
    <row r="103" spans="1:30" s="169" customFormat="1" ht="102">
      <c r="A103" s="154" t="s">
        <v>18660</v>
      </c>
      <c r="B103" s="302" t="str">
        <f ca="1">IF(LEN(A103)=0,"",INDEX('Smelter Look-up'!$A:$A,MATCH($A103,'Smelter Look-up'!$E:$E,0)))</f>
        <v>Nickel</v>
      </c>
      <c r="C103" s="151" t="str">
        <f ca="1">IF(LEN(A103)=0,"",INDEX('Smelter Look-up'!$C:$C,MATCH($A103,'Smelter Look-up'!$E:$E,0)))</f>
        <v>Fujian Evergreen New Energy Technology Co., Ltd.</v>
      </c>
      <c r="D103" s="148"/>
      <c r="E103" s="148" t="str">
        <f ca="1">IF(ISERROR($V103),"",OFFSET('Smelter Look-up'!$D$4,$V103-4,0)&amp;"")</f>
        <v>CHINA</v>
      </c>
      <c r="F103" s="148" t="str">
        <f ca="1">IF(ISERROR($V103),"",OFFSET('Smelter Look-up'!$E$4,$V103-4,0))</f>
        <v>CID005237</v>
      </c>
      <c r="G103" s="148" t="str">
        <f ca="1">IF(C103=$X$4,"Enter smelter details",IF(ISERROR($V103),"",OFFSET('Smelter Look-up'!$F$4,$V103-4,0)))</f>
        <v>RMI</v>
      </c>
      <c r="H103" s="204" t="s">
        <v>18592</v>
      </c>
      <c r="I103" s="205" t="str">
        <f ca="1">IF(ISERROR($V103),"",OFFSET('Smelter Look-up'!$H$4,$V103-4,0))</f>
        <v>Longyan City</v>
      </c>
      <c r="J103" s="205" t="str">
        <f ca="1">IF(ISERROR($V103),"",OFFSET('Smelter Look-up'!$I$4,$V103-4,0))</f>
        <v>Fujian Sheng</v>
      </c>
      <c r="K103" s="149" t="s">
        <v>18592</v>
      </c>
      <c r="L103" s="149" t="s">
        <v>18592</v>
      </c>
      <c r="M103" s="149" t="s">
        <v>18592</v>
      </c>
      <c r="N103" s="149" t="s">
        <v>18592</v>
      </c>
      <c r="O103" s="149" t="s">
        <v>26</v>
      </c>
      <c r="P103" s="207" t="s">
        <v>18592</v>
      </c>
      <c r="Q103" s="150" t="s">
        <v>18592</v>
      </c>
      <c r="R103" s="148" t="str">
        <f ca="1">IF(ISERROR($V103),"",OFFSET('Smelter Look-up'!$C$4,$V103-4,0)&amp;"")</f>
        <v>Fujian Evergreen New Energy Technology Co., Ltd.</v>
      </c>
      <c r="S103" s="154" t="str">
        <f t="shared" ca="1" si="9"/>
        <v>CN</v>
      </c>
      <c r="T103" s="154" t="str">
        <f ca="1">IF(B103="","",IF(ISERROR(MATCH($J103,SorP!$B$1:$B$6261,0)),"",INDIRECT("'SorP'!$A$"&amp;MATCH($S103&amp;$J103,SorP!C:C,0))))</f>
        <v>CN-FJ</v>
      </c>
      <c r="U103" s="167"/>
      <c r="V103" s="168">
        <f ca="1">IF(C103="",NA(),MATCH($B103&amp;$C103,'Smelter Look-up'!$J:$J,0))</f>
        <v>525</v>
      </c>
      <c r="X103" s="169">
        <f t="shared" ca="1" si="8"/>
        <v>0</v>
      </c>
      <c r="AB103" s="312" t="str">
        <f t="shared" ca="1" si="10"/>
        <v>Nickel</v>
      </c>
      <c r="AC103" s="169" t="str">
        <f t="shared" ca="1" si="11"/>
        <v>Nickel</v>
      </c>
      <c r="AD103" s="169" t="str">
        <f t="shared" ca="1" si="12"/>
        <v>Fujian Evergreen New Energy Technology Co., Ltd.</v>
      </c>
    </row>
    <row r="104" spans="1:30" s="169" customFormat="1" ht="51">
      <c r="A104" s="154" t="s">
        <v>19700</v>
      </c>
      <c r="B104" s="302" t="str">
        <f ca="1">IF(LEN(A104)=0,"",INDEX('Smelter Look-up'!$A:$A,MATCH($A104,'Smelter Look-up'!$E:$E,0)))</f>
        <v>Nickel</v>
      </c>
      <c r="C104" s="151" t="str">
        <f ca="1">IF(LEN(A104)=0,"",INDEX('Smelter Look-up'!$C:$C,MATCH($A104,'Smelter Look-up'!$E:$E,0)))</f>
        <v>Glencore Nikkelverk AS</v>
      </c>
      <c r="D104" s="148"/>
      <c r="E104" s="148" t="str">
        <f ca="1">IF(ISERROR($V104),"",OFFSET('Smelter Look-up'!$D$4,$V104-4,0)&amp;"")</f>
        <v>NORWAY</v>
      </c>
      <c r="F104" s="148" t="str">
        <f ca="1">IF(ISERROR($V104),"",OFFSET('Smelter Look-up'!$E$4,$V104-4,0))</f>
        <v>CID005613</v>
      </c>
      <c r="G104" s="148" t="str">
        <f ca="1">IF(C104=$X$4,"Enter smelter details",IF(ISERROR($V104),"",OFFSET('Smelter Look-up'!$F$4,$V104-4,0)))</f>
        <v>RMI</v>
      </c>
      <c r="H104" s="204" t="s">
        <v>18592</v>
      </c>
      <c r="I104" s="205" t="str">
        <f ca="1">IF(ISERROR($V104),"",OFFSET('Smelter Look-up'!$H$4,$V104-4,0))</f>
        <v>Kristiansand</v>
      </c>
      <c r="J104" s="205" t="str">
        <f ca="1">IF(ISERROR($V104),"",OFFSET('Smelter Look-up'!$I$4,$V104-4,0))</f>
        <v>Agder</v>
      </c>
      <c r="K104" s="149" t="s">
        <v>18592</v>
      </c>
      <c r="L104" s="149" t="s">
        <v>18592</v>
      </c>
      <c r="M104" s="149" t="s">
        <v>18592</v>
      </c>
      <c r="N104" s="149" t="s">
        <v>18592</v>
      </c>
      <c r="O104" s="149" t="s">
        <v>26</v>
      </c>
      <c r="P104" s="207" t="s">
        <v>18592</v>
      </c>
      <c r="Q104" s="150" t="s">
        <v>18592</v>
      </c>
      <c r="R104" s="148" t="str">
        <f ca="1">IF(ISERROR($V104),"",OFFSET('Smelter Look-up'!$C$4,$V104-4,0)&amp;"")</f>
        <v>Glencore Nikkelverk AS</v>
      </c>
      <c r="S104" s="154" t="str">
        <f t="shared" ca="1" si="9"/>
        <v>NO</v>
      </c>
      <c r="T104" s="154" t="str">
        <f ca="1">IF(B104="","",IF(ISERROR(MATCH($J104,SorP!$B$1:$B$6261,0)),"",INDIRECT("'SorP'!$A$"&amp;MATCH($S104&amp;$J104,SorP!C:C,0))))</f>
        <v>NO-42</v>
      </c>
      <c r="U104" s="167"/>
      <c r="V104" s="168">
        <f ca="1">IF(C104="",NA(),MATCH($B104&amp;$C104,'Smelter Look-up'!$J:$J,0))</f>
        <v>526</v>
      </c>
      <c r="X104" s="169">
        <f t="shared" ca="1" si="8"/>
        <v>0</v>
      </c>
      <c r="AB104" s="312" t="str">
        <f t="shared" ca="1" si="10"/>
        <v>Nickel</v>
      </c>
      <c r="AC104" s="169" t="str">
        <f t="shared" ca="1" si="11"/>
        <v>Nickel</v>
      </c>
      <c r="AD104" s="169" t="str">
        <f t="shared" ca="1" si="12"/>
        <v>Glencore Nikkelverk AS</v>
      </c>
    </row>
    <row r="105" spans="1:30" s="169" customFormat="1" ht="114.75">
      <c r="A105" s="154" t="s">
        <v>18337</v>
      </c>
      <c r="B105" s="302" t="str">
        <f ca="1">IF(LEN(A105)=0,"",INDEX('Smelter Look-up'!$A:$A,MATCH($A105,'Smelter Look-up'!$E:$E,0)))</f>
        <v>Nickel</v>
      </c>
      <c r="C105" s="151" t="str">
        <f ca="1">IF(LEN(A105)=0,"",INDEX('Smelter Look-up'!$C:$C,MATCH($A105,'Smelter Look-up'!$E:$E,0)))</f>
        <v>Guangdong Fangyuan New Materials Group Co., Ltd.</v>
      </c>
      <c r="D105" s="148"/>
      <c r="E105" s="148" t="str">
        <f ca="1">IF(ISERROR($V105),"",OFFSET('Smelter Look-up'!$D$4,$V105-4,0)&amp;"")</f>
        <v>CHINA</v>
      </c>
      <c r="F105" s="148" t="str">
        <f ca="1">IF(ISERROR($V105),"",OFFSET('Smelter Look-up'!$E$4,$V105-4,0))</f>
        <v>CID003943</v>
      </c>
      <c r="G105" s="148" t="str">
        <f ca="1">IF(C105=$X$4,"Enter smelter details",IF(ISERROR($V105),"",OFFSET('Smelter Look-up'!$F$4,$V105-4,0)))</f>
        <v>RMI</v>
      </c>
      <c r="H105" s="204" t="s">
        <v>18592</v>
      </c>
      <c r="I105" s="205" t="str">
        <f ca="1">IF(ISERROR($V105),"",OFFSET('Smelter Look-up'!$H$4,$V105-4,0))</f>
        <v>Jiangmen City</v>
      </c>
      <c r="J105" s="205" t="str">
        <f ca="1">IF(ISERROR($V105),"",OFFSET('Smelter Look-up'!$I$4,$V105-4,0))</f>
        <v>Guangdong Sheng</v>
      </c>
      <c r="K105" s="149" t="s">
        <v>18592</v>
      </c>
      <c r="L105" s="149" t="s">
        <v>18592</v>
      </c>
      <c r="M105" s="149" t="s">
        <v>18592</v>
      </c>
      <c r="N105" s="149" t="s">
        <v>18592</v>
      </c>
      <c r="O105" s="149" t="s">
        <v>26</v>
      </c>
      <c r="P105" s="207" t="s">
        <v>18592</v>
      </c>
      <c r="Q105" s="150" t="s">
        <v>18592</v>
      </c>
      <c r="R105" s="148" t="str">
        <f ca="1">IF(ISERROR($V105),"",OFFSET('Smelter Look-up'!$C$4,$V105-4,0)&amp;"")</f>
        <v>Guangdong Fangyuan New Materials Group Co., Ltd.</v>
      </c>
      <c r="S105" s="154" t="str">
        <f t="shared" ca="1" si="9"/>
        <v>CN</v>
      </c>
      <c r="T105" s="154" t="str">
        <f ca="1">IF(B105="","",IF(ISERROR(MATCH($J105,SorP!$B$1:$B$6261,0)),"",INDIRECT("'SorP'!$A$"&amp;MATCH($S105&amp;$J105,SorP!C:C,0))))</f>
        <v>CN-GD</v>
      </c>
      <c r="U105" s="167"/>
      <c r="V105" s="168">
        <f ca="1">IF(C105="",NA(),MATCH($B105&amp;$C105,'Smelter Look-up'!$J:$J,0))</f>
        <v>527</v>
      </c>
      <c r="X105" s="169">
        <f t="shared" ca="1" si="8"/>
        <v>0</v>
      </c>
      <c r="AB105" s="312" t="str">
        <f t="shared" ca="1" si="10"/>
        <v>Nickel</v>
      </c>
      <c r="AC105" s="169" t="str">
        <f t="shared" ca="1" si="11"/>
        <v>Nickel</v>
      </c>
      <c r="AD105" s="169" t="str">
        <f t="shared" ca="1" si="12"/>
        <v>Guangdong Fangyuan New Materials Group Co., Ltd.</v>
      </c>
    </row>
    <row r="106" spans="1:30" s="169" customFormat="1" ht="127.5">
      <c r="A106" s="154" t="s">
        <v>18339</v>
      </c>
      <c r="B106" s="302" t="str">
        <f ca="1">IF(LEN(A106)=0,"",INDEX('Smelter Look-up'!$A:$A,MATCH($A106,'Smelter Look-up'!$E:$E,0)))</f>
        <v>Nickel</v>
      </c>
      <c r="C106" s="151" t="str">
        <f ca="1">IF(LEN(A106)=0,"",INDEX('Smelter Look-up'!$C:$C,MATCH($A106,'Smelter Look-up'!$E:$E,0)))</f>
        <v>Guangxi CNGR New Energy Science &amp; Technology Co., Ltd.</v>
      </c>
      <c r="D106" s="148"/>
      <c r="E106" s="148" t="str">
        <f ca="1">IF(ISERROR($V106),"",OFFSET('Smelter Look-up'!$D$4,$V106-4,0)&amp;"")</f>
        <v>CHINA</v>
      </c>
      <c r="F106" s="148" t="str">
        <f ca="1">IF(ISERROR($V106),"",OFFSET('Smelter Look-up'!$E$4,$V106-4,0))</f>
        <v>CID004728</v>
      </c>
      <c r="G106" s="148" t="str">
        <f ca="1">IF(C106=$X$4,"Enter smelter details",IF(ISERROR($V106),"",OFFSET('Smelter Look-up'!$F$4,$V106-4,0)))</f>
        <v>RMI</v>
      </c>
      <c r="H106" s="204" t="s">
        <v>18592</v>
      </c>
      <c r="I106" s="205" t="str">
        <f ca="1">IF(ISERROR($V106),"",OFFSET('Smelter Look-up'!$H$4,$V106-4,0))</f>
        <v>Qizhou City</v>
      </c>
      <c r="J106" s="205" t="str">
        <f ca="1">IF(ISERROR($V106),"",OFFSET('Smelter Look-up'!$I$4,$V106-4,0))</f>
        <v>Guangxi Zhuangzu Zizhiqu</v>
      </c>
      <c r="K106" s="149" t="s">
        <v>18592</v>
      </c>
      <c r="L106" s="149" t="s">
        <v>18592</v>
      </c>
      <c r="M106" s="149" t="s">
        <v>18592</v>
      </c>
      <c r="N106" s="149" t="s">
        <v>18592</v>
      </c>
      <c r="O106" s="149" t="s">
        <v>26</v>
      </c>
      <c r="P106" s="207" t="s">
        <v>18592</v>
      </c>
      <c r="Q106" s="150" t="s">
        <v>18592</v>
      </c>
      <c r="R106" s="148" t="str">
        <f ca="1">IF(ISERROR($V106),"",OFFSET('Smelter Look-up'!$C$4,$V106-4,0)&amp;"")</f>
        <v>Guangxi CNGR New Energy Science &amp; Technology Co., Ltd.</v>
      </c>
      <c r="S106" s="154" t="str">
        <f t="shared" ca="1" si="9"/>
        <v>CN</v>
      </c>
      <c r="T106" s="154" t="str">
        <f ca="1">IF(B106="","",IF(ISERROR(MATCH($J106,SorP!$B$1:$B$6261,0)),"",INDIRECT("'SorP'!$A$"&amp;MATCH($S106&amp;$J106,SorP!C:C,0))))</f>
        <v>CN-GX</v>
      </c>
      <c r="U106" s="167"/>
      <c r="V106" s="168">
        <f ca="1">IF(C106="",NA(),MATCH($B106&amp;$C106,'Smelter Look-up'!$J:$J,0))</f>
        <v>529</v>
      </c>
      <c r="X106" s="169">
        <f t="shared" ca="1" si="8"/>
        <v>0</v>
      </c>
      <c r="AB106" s="312" t="str">
        <f t="shared" ca="1" si="10"/>
        <v>Nickel</v>
      </c>
      <c r="AC106" s="169" t="str">
        <f t="shared" ca="1" si="11"/>
        <v>Nickel</v>
      </c>
      <c r="AD106" s="169" t="str">
        <f t="shared" ca="1" si="12"/>
        <v>Guangxi CNGR New Energy Science &amp; Technology Co., Ltd.</v>
      </c>
    </row>
    <row r="107" spans="1:30" s="169" customFormat="1" ht="89.25">
      <c r="A107" s="154" t="s">
        <v>18340</v>
      </c>
      <c r="B107" s="302" t="str">
        <f ca="1">IF(LEN(A107)=0,"",INDEX('Smelter Look-up'!$A:$A,MATCH($A107,'Smelter Look-up'!$E:$E,0)))</f>
        <v>Nickel</v>
      </c>
      <c r="C107" s="151" t="str">
        <f ca="1">IF(LEN(A107)=0,"",INDEX('Smelter Look-up'!$C:$C,MATCH($A107,'Smelter Look-up'!$E:$E,0)))</f>
        <v>Guangxi Yinyi Advanced Material Co., Ltd.</v>
      </c>
      <c r="D107" s="148"/>
      <c r="E107" s="148" t="str">
        <f ca="1">IF(ISERROR($V107),"",OFFSET('Smelter Look-up'!$D$4,$V107-4,0)&amp;"")</f>
        <v>CHINA</v>
      </c>
      <c r="F107" s="148" t="str">
        <f ca="1">IF(ISERROR($V107),"",OFFSET('Smelter Look-up'!$E$4,$V107-4,0))</f>
        <v>CID004395</v>
      </c>
      <c r="G107" s="148" t="str">
        <f ca="1">IF(C107=$X$4,"Enter smelter details",IF(ISERROR($V107),"",OFFSET('Smelter Look-up'!$F$4,$V107-4,0)))</f>
        <v>RMI</v>
      </c>
      <c r="H107" s="204" t="s">
        <v>18592</v>
      </c>
      <c r="I107" s="205" t="str">
        <f ca="1">IF(ISERROR($V107),"",OFFSET('Smelter Look-up'!$H$4,$V107-4,0))</f>
        <v>Yulin</v>
      </c>
      <c r="J107" s="205" t="str">
        <f ca="1">IF(ISERROR($V107),"",OFFSET('Smelter Look-up'!$I$4,$V107-4,0))</f>
        <v>Guangxi Zhuangzu Zizhiqu</v>
      </c>
      <c r="K107" s="149" t="s">
        <v>18592</v>
      </c>
      <c r="L107" s="149" t="s">
        <v>18592</v>
      </c>
      <c r="M107" s="149" t="s">
        <v>18592</v>
      </c>
      <c r="N107" s="149" t="s">
        <v>18592</v>
      </c>
      <c r="O107" s="149" t="s">
        <v>26</v>
      </c>
      <c r="P107" s="207" t="s">
        <v>18592</v>
      </c>
      <c r="Q107" s="150" t="s">
        <v>18592</v>
      </c>
      <c r="R107" s="148" t="str">
        <f ca="1">IF(ISERROR($V107),"",OFFSET('Smelter Look-up'!$C$4,$V107-4,0)&amp;"")</f>
        <v>Guangxi Yinyi Advanced Material Co., Ltd.</v>
      </c>
      <c r="S107" s="154" t="str">
        <f t="shared" ca="1" si="9"/>
        <v>CN</v>
      </c>
      <c r="T107" s="154" t="str">
        <f ca="1">IF(B107="","",IF(ISERROR(MATCH($J107,SorP!$B$1:$B$6261,0)),"",INDIRECT("'SorP'!$A$"&amp;MATCH($S107&amp;$J107,SorP!C:C,0))))</f>
        <v>CN-GX</v>
      </c>
      <c r="U107" s="167"/>
      <c r="V107" s="168">
        <f ca="1">IF(C107="",NA(),MATCH($B107&amp;$C107,'Smelter Look-up'!$J:$J,0))</f>
        <v>530</v>
      </c>
      <c r="X107" s="169">
        <f t="shared" ca="1" si="8"/>
        <v>0</v>
      </c>
      <c r="AB107" s="312" t="str">
        <f t="shared" ca="1" si="10"/>
        <v>Nickel</v>
      </c>
      <c r="AC107" s="169" t="str">
        <f t="shared" ca="1" si="11"/>
        <v>Nickel</v>
      </c>
      <c r="AD107" s="169" t="str">
        <f t="shared" ca="1" si="12"/>
        <v>Guangxi Yinyi Advanced Material Co., Ltd.</v>
      </c>
    </row>
    <row r="108" spans="1:30" s="169" customFormat="1" ht="102">
      <c r="A108" s="154" t="s">
        <v>18342</v>
      </c>
      <c r="B108" s="302" t="str">
        <f ca="1">IF(LEN(A108)=0,"",INDEX('Smelter Look-up'!$A:$A,MATCH($A108,'Smelter Look-up'!$E:$E,0)))</f>
        <v>Nickel</v>
      </c>
      <c r="C108" s="151" t="str">
        <f ca="1">IF(LEN(A108)=0,"",INDEX('Smelter Look-up'!$C:$C,MATCH($A108,'Smelter Look-up'!$E:$E,0)))</f>
        <v>Guizhou Red Star Electronic Material Co., Ltd.</v>
      </c>
      <c r="D108" s="148"/>
      <c r="E108" s="148" t="str">
        <f ca="1">IF(ISERROR($V108),"",OFFSET('Smelter Look-up'!$D$4,$V108-4,0)&amp;"")</f>
        <v>CHINA</v>
      </c>
      <c r="F108" s="148" t="str">
        <f ca="1">IF(ISERROR($V108),"",OFFSET('Smelter Look-up'!$E$4,$V108-4,0))</f>
        <v>CID004432</v>
      </c>
      <c r="G108" s="148" t="str">
        <f ca="1">IF(C108=$X$4,"Enter smelter details",IF(ISERROR($V108),"",OFFSET('Smelter Look-up'!$F$4,$V108-4,0)))</f>
        <v>RMI</v>
      </c>
      <c r="H108" s="204" t="s">
        <v>18592</v>
      </c>
      <c r="I108" s="205" t="str">
        <f ca="1">IF(ISERROR($V108),"",OFFSET('Smelter Look-up'!$H$4,$V108-4,0))</f>
        <v>Tongren</v>
      </c>
      <c r="J108" s="205" t="str">
        <f ca="1">IF(ISERROR($V108),"",OFFSET('Smelter Look-up'!$I$4,$V108-4,0))</f>
        <v>Guizhou Sheng</v>
      </c>
      <c r="K108" s="149" t="s">
        <v>18592</v>
      </c>
      <c r="L108" s="149" t="s">
        <v>18592</v>
      </c>
      <c r="M108" s="149" t="s">
        <v>18592</v>
      </c>
      <c r="N108" s="149" t="s">
        <v>18592</v>
      </c>
      <c r="O108" s="149" t="s">
        <v>26</v>
      </c>
      <c r="P108" s="207" t="s">
        <v>18592</v>
      </c>
      <c r="Q108" s="150" t="s">
        <v>18592</v>
      </c>
      <c r="R108" s="148" t="str">
        <f ca="1">IF(ISERROR($V108),"",OFFSET('Smelter Look-up'!$C$4,$V108-4,0)&amp;"")</f>
        <v>Guizhou Red Star Electronic Material Co., Ltd.</v>
      </c>
      <c r="S108" s="154" t="str">
        <f t="shared" ca="1" si="9"/>
        <v>CN</v>
      </c>
      <c r="T108" s="154" t="str">
        <f ca="1">IF(B108="","",IF(ISERROR(MATCH($J108,SorP!$B$1:$B$6261,0)),"",INDIRECT("'SorP'!$A$"&amp;MATCH($S108&amp;$J108,SorP!C:C,0))))</f>
        <v>CN-GZ</v>
      </c>
      <c r="U108" s="167"/>
      <c r="V108" s="168">
        <f ca="1">IF(C108="",NA(),MATCH($B108&amp;$C108,'Smelter Look-up'!$J:$J,0))</f>
        <v>532</v>
      </c>
      <c r="X108" s="169">
        <f t="shared" ca="1" si="8"/>
        <v>0</v>
      </c>
      <c r="AB108" s="312" t="str">
        <f t="shared" ca="1" si="10"/>
        <v>Nickel</v>
      </c>
      <c r="AC108" s="169" t="str">
        <f t="shared" ca="1" si="11"/>
        <v>Nickel</v>
      </c>
      <c r="AD108" s="169" t="str">
        <f t="shared" ca="1" si="12"/>
        <v>Guizhou Red Star Electronic Material Co., Ltd.</v>
      </c>
    </row>
    <row r="109" spans="1:30" s="169" customFormat="1" ht="89.25">
      <c r="A109" s="154" t="s">
        <v>18343</v>
      </c>
      <c r="B109" s="302" t="str">
        <f ca="1">IF(LEN(A109)=0,"",INDEX('Smelter Look-up'!$A:$A,MATCH($A109,'Smelter Look-up'!$E:$E,0)))</f>
        <v>Nickel</v>
      </c>
      <c r="C109" s="151" t="str">
        <f ca="1">IF(LEN(A109)=0,"",INDEX('Smelter Look-up'!$C:$C,MATCH($A109,'Smelter Look-up'!$E:$E,0)))</f>
        <v>Harima Refinery, Sumitomo Metal Mining</v>
      </c>
      <c r="D109" s="148"/>
      <c r="E109" s="148" t="str">
        <f ca="1">IF(ISERROR($V109),"",OFFSET('Smelter Look-up'!$D$4,$V109-4,0)&amp;"")</f>
        <v>JAPAN</v>
      </c>
      <c r="F109" s="148" t="str">
        <f ca="1">IF(ISERROR($V109),"",OFFSET('Smelter Look-up'!$E$4,$V109-4,0))</f>
        <v>CID003882</v>
      </c>
      <c r="G109" s="148" t="str">
        <f ca="1">IF(C109=$X$4,"Enter smelter details",IF(ISERROR($V109),"",OFFSET('Smelter Look-up'!$F$4,$V109-4,0)))</f>
        <v>RMI</v>
      </c>
      <c r="H109" s="204" t="s">
        <v>18592</v>
      </c>
      <c r="I109" s="205" t="str">
        <f ca="1">IF(ISERROR($V109),"",OFFSET('Smelter Look-up'!$H$4,$V109-4,0))</f>
        <v>Kako-gun</v>
      </c>
      <c r="J109" s="205" t="str">
        <f ca="1">IF(ISERROR($V109),"",OFFSET('Smelter Look-up'!$I$4,$V109-4,0))</f>
        <v>Hyôgo</v>
      </c>
      <c r="K109" s="149" t="s">
        <v>18592</v>
      </c>
      <c r="L109" s="149" t="s">
        <v>18592</v>
      </c>
      <c r="M109" s="149" t="s">
        <v>18592</v>
      </c>
      <c r="N109" s="149" t="s">
        <v>18592</v>
      </c>
      <c r="O109" s="149" t="s">
        <v>26</v>
      </c>
      <c r="P109" s="207" t="s">
        <v>18592</v>
      </c>
      <c r="Q109" s="150" t="s">
        <v>18592</v>
      </c>
      <c r="R109" s="148" t="str">
        <f ca="1">IF(ISERROR($V109),"",OFFSET('Smelter Look-up'!$C$4,$V109-4,0)&amp;"")</f>
        <v>Harima Refinery, Sumitomo Metal Mining</v>
      </c>
      <c r="S109" s="154" t="str">
        <f t="shared" ca="1" si="9"/>
        <v>JP</v>
      </c>
      <c r="T109" s="154" t="str">
        <f ca="1">IF(B109="","",IF(ISERROR(MATCH($J109,SorP!$B$1:$B$6261,0)),"",INDIRECT("'SorP'!$A$"&amp;MATCH($S109&amp;$J109,SorP!C:C,0))))</f>
        <v>JP-28</v>
      </c>
      <c r="U109" s="167"/>
      <c r="V109" s="168">
        <f ca="1">IF(C109="",NA(),MATCH($B109&amp;$C109,'Smelter Look-up'!$J:$J,0))</f>
        <v>534</v>
      </c>
      <c r="X109" s="169">
        <f t="shared" ca="1" si="8"/>
        <v>0</v>
      </c>
      <c r="AB109" s="312" t="str">
        <f t="shared" ca="1" si="10"/>
        <v>Nickel</v>
      </c>
      <c r="AC109" s="169" t="str">
        <f t="shared" ca="1" si="11"/>
        <v>Nickel</v>
      </c>
      <c r="AD109" s="169" t="str">
        <f t="shared" ca="1" si="12"/>
        <v>Harima Refinery, Sumitomo Metal Mining</v>
      </c>
    </row>
    <row r="110" spans="1:30" s="169" customFormat="1" ht="102">
      <c r="A110" s="154" t="s">
        <v>18344</v>
      </c>
      <c r="B110" s="302" t="str">
        <f ca="1">IF(LEN(A110)=0,"",INDEX('Smelter Look-up'!$A:$A,MATCH($A110,'Smelter Look-up'!$E:$E,0)))</f>
        <v>Nickel</v>
      </c>
      <c r="C110" s="151" t="str">
        <f ca="1">IF(LEN(A110)=0,"",INDEX('Smelter Look-up'!$C:$C,MATCH($A110,'Smelter Look-up'!$E:$E,0)))</f>
        <v>Hunan Brunp Recycling Technology Co., Ltd.</v>
      </c>
      <c r="D110" s="148"/>
      <c r="E110" s="148" t="str">
        <f ca="1">IF(ISERROR($V110),"",OFFSET('Smelter Look-up'!$D$4,$V110-4,0)&amp;"")</f>
        <v>CHINA</v>
      </c>
      <c r="F110" s="148" t="str">
        <f ca="1">IF(ISERROR($V110),"",OFFSET('Smelter Look-up'!$E$4,$V110-4,0))</f>
        <v>CID003975</v>
      </c>
      <c r="G110" s="148" t="str">
        <f ca="1">IF(C110=$X$4,"Enter smelter details",IF(ISERROR($V110),"",OFFSET('Smelter Look-up'!$F$4,$V110-4,0)))</f>
        <v>RMI</v>
      </c>
      <c r="H110" s="204" t="s">
        <v>18592</v>
      </c>
      <c r="I110" s="205" t="str">
        <f ca="1">IF(ISERROR($V110),"",OFFSET('Smelter Look-up'!$H$4,$V110-4,0))</f>
        <v>Changsha</v>
      </c>
      <c r="J110" s="205" t="str">
        <f ca="1">IF(ISERROR($V110),"",OFFSET('Smelter Look-up'!$I$4,$V110-4,0))</f>
        <v>Hunan Sheng</v>
      </c>
      <c r="K110" s="149" t="s">
        <v>18592</v>
      </c>
      <c r="L110" s="149" t="s">
        <v>18592</v>
      </c>
      <c r="M110" s="149" t="s">
        <v>18592</v>
      </c>
      <c r="N110" s="149" t="s">
        <v>18592</v>
      </c>
      <c r="O110" s="149" t="s">
        <v>26</v>
      </c>
      <c r="P110" s="207" t="s">
        <v>18592</v>
      </c>
      <c r="Q110" s="150" t="s">
        <v>18592</v>
      </c>
      <c r="R110" s="148" t="str">
        <f ca="1">IF(ISERROR($V110),"",OFFSET('Smelter Look-up'!$C$4,$V110-4,0)&amp;"")</f>
        <v>Hunan Brunp Recycling Technology Co., Ltd.</v>
      </c>
      <c r="S110" s="154" t="str">
        <f t="shared" ca="1" si="9"/>
        <v>CN</v>
      </c>
      <c r="T110" s="154" t="str">
        <f ca="1">IF(B110="","",IF(ISERROR(MATCH($J110,SorP!$B$1:$B$6261,0)),"",INDIRECT("'SorP'!$A$"&amp;MATCH($S110&amp;$J110,SorP!C:C,0))))</f>
        <v>CN-HN</v>
      </c>
      <c r="U110" s="167"/>
      <c r="V110" s="168">
        <f ca="1">IF(C110="",NA(),MATCH($B110&amp;$C110,'Smelter Look-up'!$J:$J,0))</f>
        <v>535</v>
      </c>
      <c r="X110" s="169">
        <f t="shared" ca="1" si="8"/>
        <v>0</v>
      </c>
      <c r="AB110" s="312" t="str">
        <f t="shared" ca="1" si="10"/>
        <v>Nickel</v>
      </c>
      <c r="AC110" s="169" t="str">
        <f t="shared" ca="1" si="11"/>
        <v>Nickel</v>
      </c>
      <c r="AD110" s="169" t="str">
        <f t="shared" ca="1" si="12"/>
        <v>Hunan Brunp Recycling Technology Co., Ltd.</v>
      </c>
    </row>
    <row r="111" spans="1:30" s="169" customFormat="1" ht="51">
      <c r="A111" s="154" t="s">
        <v>18349</v>
      </c>
      <c r="B111" s="302" t="str">
        <f ca="1">IF(LEN(A111)=0,"",INDEX('Smelter Look-up'!$A:$A,MATCH($A111,'Smelter Look-up'!$E:$E,0)))</f>
        <v>Nickel</v>
      </c>
      <c r="C111" s="151" t="str">
        <f ca="1">IF(LEN(A111)=0,"",INDEX('Smelter Look-up'!$C:$C,MATCH($A111,'Smelter Look-up'!$E:$E,0)))</f>
        <v>ICoNiChem Widnes Ltd</v>
      </c>
      <c r="D111" s="148"/>
      <c r="E111" s="148" t="str">
        <f ca="1">IF(ISERROR($V111),"",OFFSET('Smelter Look-up'!$D$4,$V111-4,0)&amp;"")</f>
        <v>UNITED KINGDOM OF GREAT BRITAIN AND NORTHERN IRELAND</v>
      </c>
      <c r="F111" s="148" t="str">
        <f ca="1">IF(ISERROR($V111),"",OFFSET('Smelter Look-up'!$E$4,$V111-4,0))</f>
        <v>CID004618</v>
      </c>
      <c r="G111" s="148" t="str">
        <f ca="1">IF(C111=$X$4,"Enter smelter details",IF(ISERROR($V111),"",OFFSET('Smelter Look-up'!$F$4,$V111-4,0)))</f>
        <v>RMI</v>
      </c>
      <c r="H111" s="204" t="s">
        <v>18592</v>
      </c>
      <c r="I111" s="205" t="str">
        <f ca="1">IF(ISERROR($V111),"",OFFSET('Smelter Look-up'!$H$4,$V111-4,0))</f>
        <v>Widnes</v>
      </c>
      <c r="J111" s="205" t="str">
        <f ca="1">IF(ISERROR($V111),"",OFFSET('Smelter Look-up'!$I$4,$V111-4,0))</f>
        <v>Cheshire West and Chester</v>
      </c>
      <c r="K111" s="149" t="s">
        <v>18592</v>
      </c>
      <c r="L111" s="149" t="s">
        <v>18592</v>
      </c>
      <c r="M111" s="149" t="s">
        <v>18592</v>
      </c>
      <c r="N111" s="149" t="s">
        <v>18592</v>
      </c>
      <c r="O111" s="149" t="s">
        <v>26</v>
      </c>
      <c r="P111" s="207" t="s">
        <v>18592</v>
      </c>
      <c r="Q111" s="150" t="s">
        <v>18592</v>
      </c>
      <c r="R111" s="148" t="str">
        <f ca="1">IF(ISERROR($V111),"",OFFSET('Smelter Look-up'!$C$4,$V111-4,0)&amp;"")</f>
        <v>ICoNiChem Widnes Ltd</v>
      </c>
      <c r="S111" s="154" t="str">
        <f t="shared" ca="1" si="9"/>
        <v>GB</v>
      </c>
      <c r="T111" s="154" t="str">
        <f ca="1">IF(B111="","",IF(ISERROR(MATCH($J111,SorP!$B$1:$B$6261,0)),"",INDIRECT("'SorP'!$A$"&amp;MATCH($S111&amp;$J111,SorP!C:C,0))))</f>
        <v>GB-CHW</v>
      </c>
      <c r="U111" s="167"/>
      <c r="V111" s="168">
        <f ca="1">IF(C111="",NA(),MATCH($B111&amp;$C111,'Smelter Look-up'!$J:$J,0))</f>
        <v>539</v>
      </c>
      <c r="X111" s="169">
        <f t="shared" ca="1" si="8"/>
        <v>0</v>
      </c>
      <c r="AB111" s="312" t="str">
        <f t="shared" ca="1" si="10"/>
        <v>Nickel</v>
      </c>
      <c r="AC111" s="169" t="str">
        <f t="shared" ca="1" si="11"/>
        <v>Nickel</v>
      </c>
      <c r="AD111" s="169" t="str">
        <f t="shared" ca="1" si="12"/>
        <v>ICoNiChem Widnes Ltd</v>
      </c>
    </row>
    <row r="112" spans="1:30" s="169" customFormat="1" ht="102">
      <c r="A112" s="154" t="s">
        <v>18350</v>
      </c>
      <c r="B112" s="302" t="str">
        <f ca="1">IF(LEN(A112)=0,"",INDEX('Smelter Look-up'!$A:$A,MATCH($A112,'Smelter Look-up'!$E:$E,0)))</f>
        <v>Nickel</v>
      </c>
      <c r="C112" s="151" t="str">
        <f ca="1">IF(LEN(A112)=0,"",INDEX('Smelter Look-up'!$C:$C,MATCH($A112,'Smelter Look-up'!$E:$E,0)))</f>
        <v>Impala Platinum - Base Metal Refinery (BMR)</v>
      </c>
      <c r="D112" s="148"/>
      <c r="E112" s="148" t="str">
        <f ca="1">IF(ISERROR($V112),"",OFFSET('Smelter Look-up'!$D$4,$V112-4,0)&amp;"")</f>
        <v>SOUTH AFRICA</v>
      </c>
      <c r="F112" s="148" t="str">
        <f ca="1">IF(ISERROR($V112),"",OFFSET('Smelter Look-up'!$E$4,$V112-4,0))</f>
        <v>CID004606</v>
      </c>
      <c r="G112" s="148" t="str">
        <f ca="1">IF(C112=$X$4,"Enter smelter details",IF(ISERROR($V112),"",OFFSET('Smelter Look-up'!$F$4,$V112-4,0)))</f>
        <v>RMI</v>
      </c>
      <c r="H112" s="204" t="s">
        <v>18592</v>
      </c>
      <c r="I112" s="205" t="str">
        <f ca="1">IF(ISERROR($V112),"",OFFSET('Smelter Look-up'!$H$4,$V112-4,0))</f>
        <v>Springs</v>
      </c>
      <c r="J112" s="205" t="str">
        <f ca="1">IF(ISERROR($V112),"",OFFSET('Smelter Look-up'!$I$4,$V112-4,0))</f>
        <v>Gauteng</v>
      </c>
      <c r="K112" s="149" t="s">
        <v>18592</v>
      </c>
      <c r="L112" s="149" t="s">
        <v>18592</v>
      </c>
      <c r="M112" s="149" t="s">
        <v>18592</v>
      </c>
      <c r="N112" s="149" t="s">
        <v>18592</v>
      </c>
      <c r="O112" s="149" t="s">
        <v>26</v>
      </c>
      <c r="P112" s="207" t="s">
        <v>18592</v>
      </c>
      <c r="Q112" s="150" t="s">
        <v>18592</v>
      </c>
      <c r="R112" s="148" t="str">
        <f ca="1">IF(ISERROR($V112),"",OFFSET('Smelter Look-up'!$C$4,$V112-4,0)&amp;"")</f>
        <v>Impala Platinum - Base Metal Refinery (BMR)</v>
      </c>
      <c r="S112" s="154" t="str">
        <f t="shared" ca="1" si="9"/>
        <v>ZA</v>
      </c>
      <c r="T112" s="154" t="str">
        <f ca="1">IF(B112="","",IF(ISERROR(MATCH($J112,SorP!$B$1:$B$6261,0)),"",INDIRECT("'SorP'!$A$"&amp;MATCH($S112&amp;$J112,SorP!C:C,0))))</f>
        <v>ZA-GP</v>
      </c>
      <c r="U112" s="167"/>
      <c r="V112" s="168">
        <f ca="1">IF(C112="",NA(),MATCH($B112&amp;$C112,'Smelter Look-up'!$J:$J,0))</f>
        <v>540</v>
      </c>
      <c r="X112" s="169">
        <f t="shared" ca="1" si="8"/>
        <v>0</v>
      </c>
      <c r="AB112" s="312" t="str">
        <f t="shared" ca="1" si="10"/>
        <v>Nickel</v>
      </c>
      <c r="AC112" s="169" t="str">
        <f t="shared" ca="1" si="11"/>
        <v>Nickel</v>
      </c>
      <c r="AD112" s="169" t="str">
        <f t="shared" ca="1" si="12"/>
        <v>Impala Platinum - Base Metal Refinery (BMR)</v>
      </c>
    </row>
    <row r="113" spans="1:30" s="169" customFormat="1" ht="76.5">
      <c r="A113" s="154" t="s">
        <v>18351</v>
      </c>
      <c r="B113" s="302" t="str">
        <f ca="1">IF(LEN(A113)=0,"",INDEX('Smelter Look-up'!$A:$A,MATCH($A113,'Smelter Look-up'!$E:$E,0)))</f>
        <v>Nickel</v>
      </c>
      <c r="C113" s="151" t="str">
        <f ca="1">IF(LEN(A113)=0,"",INDEX('Smelter Look-up'!$C:$C,MATCH($A113,'Smelter Look-up'!$E:$E,0)))</f>
        <v>Impala Platinum - Rustenburg Smelter</v>
      </c>
      <c r="D113" s="148"/>
      <c r="E113" s="148" t="str">
        <f ca="1">IF(ISERROR($V113),"",OFFSET('Smelter Look-up'!$D$4,$V113-4,0)&amp;"")</f>
        <v>SOUTH AFRICA</v>
      </c>
      <c r="F113" s="148" t="str">
        <f ca="1">IF(ISERROR($V113),"",OFFSET('Smelter Look-up'!$E$4,$V113-4,0))</f>
        <v>CID004612</v>
      </c>
      <c r="G113" s="148" t="str">
        <f ca="1">IF(C113=$X$4,"Enter smelter details",IF(ISERROR($V113),"",OFFSET('Smelter Look-up'!$F$4,$V113-4,0)))</f>
        <v>RMI</v>
      </c>
      <c r="H113" s="204" t="s">
        <v>18592</v>
      </c>
      <c r="I113" s="205" t="str">
        <f ca="1">IF(ISERROR($V113),"",OFFSET('Smelter Look-up'!$H$4,$V113-4,0))</f>
        <v>Rustenburg</v>
      </c>
      <c r="J113" s="205" t="str">
        <f ca="1">IF(ISERROR($V113),"",OFFSET('Smelter Look-up'!$I$4,$V113-4,0))</f>
        <v>North-West</v>
      </c>
      <c r="K113" s="149" t="s">
        <v>18592</v>
      </c>
      <c r="L113" s="149" t="s">
        <v>18592</v>
      </c>
      <c r="M113" s="149" t="s">
        <v>18592</v>
      </c>
      <c r="N113" s="149" t="s">
        <v>18592</v>
      </c>
      <c r="O113" s="149" t="s">
        <v>26</v>
      </c>
      <c r="P113" s="207" t="s">
        <v>18592</v>
      </c>
      <c r="Q113" s="150" t="s">
        <v>18592</v>
      </c>
      <c r="R113" s="148" t="str">
        <f ca="1">IF(ISERROR($V113),"",OFFSET('Smelter Look-up'!$C$4,$V113-4,0)&amp;"")</f>
        <v>Impala Platinum - Rustenburg Smelter</v>
      </c>
      <c r="S113" s="154" t="str">
        <f t="shared" ca="1" si="9"/>
        <v>ZA</v>
      </c>
      <c r="T113" s="154" t="str">
        <f ca="1">IF(B113="","",IF(ISERROR(MATCH($J113,SorP!$B$1:$B$6261,0)),"",INDIRECT("'SorP'!$A$"&amp;MATCH($S113&amp;$J113,SorP!C:C,0))))</f>
        <v>ZA-NW</v>
      </c>
      <c r="U113" s="167"/>
      <c r="V113" s="168">
        <f ca="1">IF(C113="",NA(),MATCH($B113&amp;$C113,'Smelter Look-up'!$J:$J,0))</f>
        <v>541</v>
      </c>
      <c r="X113" s="169">
        <f t="shared" ca="1" si="8"/>
        <v>0</v>
      </c>
      <c r="AB113" s="312" t="str">
        <f t="shared" ca="1" si="10"/>
        <v>Nickel</v>
      </c>
      <c r="AC113" s="169" t="str">
        <f t="shared" ca="1" si="11"/>
        <v>Nickel</v>
      </c>
      <c r="AD113" s="169" t="str">
        <f t="shared" ca="1" si="12"/>
        <v>Impala Platinum - Rustenburg Smelter</v>
      </c>
    </row>
    <row r="114" spans="1:30" s="169" customFormat="1" ht="114.75">
      <c r="A114" s="154" t="s">
        <v>18352</v>
      </c>
      <c r="B114" s="302" t="str">
        <f ca="1">IF(LEN(A114)=0,"",INDEX('Smelter Look-up'!$A:$A,MATCH($A114,'Smelter Look-up'!$E:$E,0)))</f>
        <v>Nickel</v>
      </c>
      <c r="C114" s="151" t="str">
        <f ca="1">IF(LEN(A114)=0,"",INDEX('Smelter Look-up'!$C:$C,MATCH($A114,'Smelter Look-up'!$E:$E,0)))</f>
        <v>Jiangmen Chancsun Umicore Industry Co.,Ltd</v>
      </c>
      <c r="D114" s="148"/>
      <c r="E114" s="148" t="str">
        <f ca="1">IF(ISERROR($V114),"",OFFSET('Smelter Look-up'!$D$4,$V114-4,0)&amp;"")</f>
        <v>CHINA</v>
      </c>
      <c r="F114" s="148" t="str">
        <f ca="1">IF(ISERROR($V114),"",OFFSET('Smelter Look-up'!$E$4,$V114-4,0))</f>
        <v>CID004708</v>
      </c>
      <c r="G114" s="148" t="str">
        <f ca="1">IF(C114=$X$4,"Enter smelter details",IF(ISERROR($V114),"",OFFSET('Smelter Look-up'!$F$4,$V114-4,0)))</f>
        <v>RMI</v>
      </c>
      <c r="H114" s="204" t="s">
        <v>18592</v>
      </c>
      <c r="I114" s="205" t="str">
        <f ca="1">IF(ISERROR($V114),"",OFFSET('Smelter Look-up'!$H$4,$V114-4,0))</f>
        <v>Jiangmen</v>
      </c>
      <c r="J114" s="205" t="str">
        <f ca="1">IF(ISERROR($V114),"",OFFSET('Smelter Look-up'!$I$4,$V114-4,0))</f>
        <v>Guangdong Sheng</v>
      </c>
      <c r="K114" s="149" t="s">
        <v>18592</v>
      </c>
      <c r="L114" s="149" t="s">
        <v>18592</v>
      </c>
      <c r="M114" s="149" t="s">
        <v>18592</v>
      </c>
      <c r="N114" s="149" t="s">
        <v>18592</v>
      </c>
      <c r="O114" s="149" t="s">
        <v>26</v>
      </c>
      <c r="P114" s="207" t="s">
        <v>18592</v>
      </c>
      <c r="Q114" s="150" t="s">
        <v>18592</v>
      </c>
      <c r="R114" s="148" t="str">
        <f ca="1">IF(ISERROR($V114),"",OFFSET('Smelter Look-up'!$C$4,$V114-4,0)&amp;"")</f>
        <v>Jiangmen Chancsun Umicore Industry Co.,Ltd</v>
      </c>
      <c r="S114" s="154" t="str">
        <f t="shared" ca="1" si="9"/>
        <v>CN</v>
      </c>
      <c r="T114" s="154" t="str">
        <f ca="1">IF(B114="","",IF(ISERROR(MATCH($J114,SorP!$B$1:$B$6261,0)),"",INDIRECT("'SorP'!$A$"&amp;MATCH($S114&amp;$J114,SorP!C:C,0))))</f>
        <v>CN-GD</v>
      </c>
      <c r="U114" s="167"/>
      <c r="V114" s="168">
        <f ca="1">IF(C114="",NA(),MATCH($B114&amp;$C114,'Smelter Look-up'!$J:$J,0))</f>
        <v>546</v>
      </c>
      <c r="X114" s="169">
        <f t="shared" ca="1" si="8"/>
        <v>0</v>
      </c>
      <c r="AB114" s="312" t="str">
        <f t="shared" ca="1" si="10"/>
        <v>Nickel</v>
      </c>
      <c r="AC114" s="169" t="str">
        <f t="shared" ca="1" si="11"/>
        <v>Nickel</v>
      </c>
      <c r="AD114" s="169" t="str">
        <f t="shared" ca="1" si="12"/>
        <v>Jiangmen Chancsun Umicore Industry Co.,Ltd</v>
      </c>
    </row>
    <row r="115" spans="1:30" s="169" customFormat="1" ht="89.25">
      <c r="A115" s="154" t="s">
        <v>18353</v>
      </c>
      <c r="B115" s="302" t="str">
        <f ca="1">IF(LEN(A115)=0,"",INDEX('Smelter Look-up'!$A:$A,MATCH($A115,'Smelter Look-up'!$E:$E,0)))</f>
        <v>Nickel</v>
      </c>
      <c r="C115" s="151" t="str">
        <f ca="1">IF(LEN(A115)=0,"",INDEX('Smelter Look-up'!$C:$C,MATCH($A115,'Smelter Look-up'!$E:$E,0)))</f>
        <v>Jiangxi Miracle Golden Tiger Cobalt Co. Ltd.</v>
      </c>
      <c r="D115" s="148"/>
      <c r="E115" s="148" t="str">
        <f ca="1">IF(ISERROR($V115),"",OFFSET('Smelter Look-up'!$D$4,$V115-4,0)&amp;"")</f>
        <v>CHINA</v>
      </c>
      <c r="F115" s="148" t="str">
        <f ca="1">IF(ISERROR($V115),"",OFFSET('Smelter Look-up'!$E$4,$V115-4,0))</f>
        <v>CID004398</v>
      </c>
      <c r="G115" s="148" t="str">
        <f ca="1">IF(C115=$X$4,"Enter smelter details",IF(ISERROR($V115),"",OFFSET('Smelter Look-up'!$F$4,$V115-4,0)))</f>
        <v>RMI</v>
      </c>
      <c r="H115" s="204" t="s">
        <v>18592</v>
      </c>
      <c r="I115" s="205" t="str">
        <f ca="1">IF(ISERROR($V115),"",OFFSET('Smelter Look-up'!$H$4,$V115-4,0))</f>
        <v>Ganzhou City</v>
      </c>
      <c r="J115" s="205" t="str">
        <f ca="1">IF(ISERROR($V115),"",OFFSET('Smelter Look-up'!$I$4,$V115-4,0))</f>
        <v>Jiangxi Sheng</v>
      </c>
      <c r="K115" s="149" t="s">
        <v>18592</v>
      </c>
      <c r="L115" s="149" t="s">
        <v>18592</v>
      </c>
      <c r="M115" s="149" t="s">
        <v>18592</v>
      </c>
      <c r="N115" s="149" t="s">
        <v>18592</v>
      </c>
      <c r="O115" s="149" t="s">
        <v>26</v>
      </c>
      <c r="P115" s="207" t="s">
        <v>18592</v>
      </c>
      <c r="Q115" s="150" t="s">
        <v>18592</v>
      </c>
      <c r="R115" s="148" t="str">
        <f ca="1">IF(ISERROR($V115),"",OFFSET('Smelter Look-up'!$C$4,$V115-4,0)&amp;"")</f>
        <v>Jiangxi Miracle Golden Tiger Cobalt Co. Ltd.</v>
      </c>
      <c r="S115" s="154" t="str">
        <f t="shared" ca="1" si="9"/>
        <v>CN</v>
      </c>
      <c r="T115" s="154" t="str">
        <f ca="1">IF(B115="","",IF(ISERROR(MATCH($J115,SorP!$B$1:$B$6261,0)),"",INDIRECT("'SorP'!$A$"&amp;MATCH($S115&amp;$J115,SorP!C:C,0))))</f>
        <v>CN-JX</v>
      </c>
      <c r="U115" s="167"/>
      <c r="V115" s="168">
        <f ca="1">IF(C115="",NA(),MATCH($B115&amp;$C115,'Smelter Look-up'!$J:$J,0))</f>
        <v>547</v>
      </c>
      <c r="X115" s="169">
        <f t="shared" ca="1" si="8"/>
        <v>0</v>
      </c>
      <c r="AB115" s="312" t="str">
        <f t="shared" ca="1" si="10"/>
        <v>Nickel</v>
      </c>
      <c r="AC115" s="169" t="str">
        <f t="shared" ca="1" si="11"/>
        <v>Nickel</v>
      </c>
      <c r="AD115" s="169" t="str">
        <f t="shared" ca="1" si="12"/>
        <v>Jiangxi Miracle Golden Tiger Cobalt Co. Ltd.</v>
      </c>
    </row>
    <row r="116" spans="1:30" s="169" customFormat="1" ht="102">
      <c r="A116" s="154" t="s">
        <v>18354</v>
      </c>
      <c r="B116" s="302" t="str">
        <f ca="1">IF(LEN(A116)=0,"",INDEX('Smelter Look-up'!$A:$A,MATCH($A116,'Smelter Look-up'!$E:$E,0)))</f>
        <v>Nickel</v>
      </c>
      <c r="C116" s="151" t="str">
        <f ca="1">IF(LEN(A116)=0,"",INDEX('Smelter Look-up'!$C:$C,MATCH($A116,'Smelter Look-up'!$E:$E,0)))</f>
        <v>Jiangxi Ruida New Energy Technology Co., Ltd.</v>
      </c>
      <c r="D116" s="148"/>
      <c r="E116" s="148" t="str">
        <f ca="1">IF(ISERROR($V116),"",OFFSET('Smelter Look-up'!$D$4,$V116-4,0)&amp;"")</f>
        <v>CHINA</v>
      </c>
      <c r="F116" s="148" t="str">
        <f ca="1">IF(ISERROR($V116),"",OFFSET('Smelter Look-up'!$E$4,$V116-4,0))</f>
        <v>CID004566</v>
      </c>
      <c r="G116" s="148" t="str">
        <f ca="1">IF(C116=$X$4,"Enter smelter details",IF(ISERROR($V116),"",OFFSET('Smelter Look-up'!$F$4,$V116-4,0)))</f>
        <v>RMI</v>
      </c>
      <c r="H116" s="204" t="s">
        <v>18592</v>
      </c>
      <c r="I116" s="205" t="str">
        <f ca="1">IF(ISERROR($V116),"",OFFSET('Smelter Look-up'!$H$4,$V116-4,0))</f>
        <v>Yichun</v>
      </c>
      <c r="J116" s="205" t="str">
        <f ca="1">IF(ISERROR($V116),"",OFFSET('Smelter Look-up'!$I$4,$V116-4,0))</f>
        <v>Jiangxi Sheng</v>
      </c>
      <c r="K116" s="149" t="s">
        <v>18592</v>
      </c>
      <c r="L116" s="149" t="s">
        <v>18592</v>
      </c>
      <c r="M116" s="149" t="s">
        <v>18592</v>
      </c>
      <c r="N116" s="149" t="s">
        <v>18592</v>
      </c>
      <c r="O116" s="149" t="s">
        <v>26</v>
      </c>
      <c r="P116" s="207" t="s">
        <v>18592</v>
      </c>
      <c r="Q116" s="150" t="s">
        <v>18592</v>
      </c>
      <c r="R116" s="148" t="str">
        <f ca="1">IF(ISERROR($V116),"",OFFSET('Smelter Look-up'!$C$4,$V116-4,0)&amp;"")</f>
        <v>Jiangxi Ruida New Energy Technology Co., Ltd.</v>
      </c>
      <c r="S116" s="154" t="str">
        <f t="shared" ca="1" si="9"/>
        <v>CN</v>
      </c>
      <c r="T116" s="154" t="str">
        <f ca="1">IF(B116="","",IF(ISERROR(MATCH($J116,SorP!$B$1:$B$6261,0)),"",INDIRECT("'SorP'!$A$"&amp;MATCH($S116&amp;$J116,SorP!C:C,0))))</f>
        <v>CN-JX</v>
      </c>
      <c r="U116" s="167"/>
      <c r="V116" s="168">
        <f ca="1">IF(C116="",NA(),MATCH($B116&amp;$C116,'Smelter Look-up'!$J:$J,0))</f>
        <v>550</v>
      </c>
      <c r="X116" s="169">
        <f t="shared" ca="1" si="8"/>
        <v>0</v>
      </c>
      <c r="AB116" s="312" t="str">
        <f t="shared" ca="1" si="10"/>
        <v>Nickel</v>
      </c>
      <c r="AC116" s="169" t="str">
        <f t="shared" ca="1" si="11"/>
        <v>Nickel</v>
      </c>
      <c r="AD116" s="169" t="str">
        <f t="shared" ca="1" si="12"/>
        <v>Jiangxi Ruida New Energy Technology Co., Ltd.</v>
      </c>
    </row>
    <row r="117" spans="1:30" s="169" customFormat="1" ht="114.75">
      <c r="A117" s="154" t="s">
        <v>19492</v>
      </c>
      <c r="B117" s="302" t="str">
        <f ca="1">IF(LEN(A117)=0,"",INDEX('Smelter Look-up'!$A:$A,MATCH($A117,'Smelter Look-up'!$E:$E,0)))</f>
        <v>Nickel</v>
      </c>
      <c r="C117" s="151" t="str">
        <f ca="1">IF(LEN(A117)=0,"",INDEX('Smelter Look-up'!$C:$C,MATCH($A117,'Smelter Look-up'!$E:$E,0)))</f>
        <v>Korea Energy Materials Company(Nickel Refinery)</v>
      </c>
      <c r="D117" s="148"/>
      <c r="E117" s="148" t="str">
        <f ca="1">IF(ISERROR($V117),"",OFFSET('Smelter Look-up'!$D$4,$V117-4,0)&amp;"")</f>
        <v>KOREA, REPUBLIC OF</v>
      </c>
      <c r="F117" s="148" t="str">
        <f ca="1">IF(ISERROR($V117),"",OFFSET('Smelter Look-up'!$E$4,$V117-4,0))</f>
        <v>CID004513</v>
      </c>
      <c r="G117" s="148" t="str">
        <f ca="1">IF(C117=$X$4,"Enter smelter details",IF(ISERROR($V117),"",OFFSET('Smelter Look-up'!$F$4,$V117-4,0)))</f>
        <v>RMI</v>
      </c>
      <c r="H117" s="204" t="s">
        <v>18592</v>
      </c>
      <c r="I117" s="205" t="str">
        <f ca="1">IF(ISERROR($V117),"",OFFSET('Smelter Look-up'!$H$4,$V117-4,0))</f>
        <v>Ulju-gun</v>
      </c>
      <c r="J117" s="205" t="str">
        <f ca="1">IF(ISERROR($V117),"",OFFSET('Smelter Look-up'!$I$4,$V117-4,0))</f>
        <v>Ulsan-gwangyeoksi</v>
      </c>
      <c r="K117" s="149" t="s">
        <v>18592</v>
      </c>
      <c r="L117" s="149" t="s">
        <v>18592</v>
      </c>
      <c r="M117" s="149" t="s">
        <v>18592</v>
      </c>
      <c r="N117" s="149" t="s">
        <v>18592</v>
      </c>
      <c r="O117" s="149" t="s">
        <v>26</v>
      </c>
      <c r="P117" s="207" t="s">
        <v>18592</v>
      </c>
      <c r="Q117" s="150" t="s">
        <v>18592</v>
      </c>
      <c r="R117" s="148" t="str">
        <f ca="1">IF(ISERROR($V117),"",OFFSET('Smelter Look-up'!$C$4,$V117-4,0)&amp;"")</f>
        <v>Korea Energy Materials Company(Nickel Refinery)</v>
      </c>
      <c r="S117" s="154" t="str">
        <f t="shared" ca="1" si="9"/>
        <v>KR</v>
      </c>
      <c r="T117" s="154" t="str">
        <f ca="1">IF(B117="","",IF(ISERROR(MATCH($J117,SorP!$B$1:$B$6261,0)),"",INDIRECT("'SorP'!$A$"&amp;MATCH($S117&amp;$J117,SorP!C:C,0))))</f>
        <v>KR-31</v>
      </c>
      <c r="U117" s="167"/>
      <c r="V117" s="168">
        <f ca="1">IF(C117="",NA(),MATCH($B117&amp;$C117,'Smelter Look-up'!$J:$J,0))</f>
        <v>554</v>
      </c>
      <c r="X117" s="169">
        <f t="shared" ca="1" si="8"/>
        <v>0</v>
      </c>
      <c r="AB117" s="312" t="str">
        <f t="shared" ca="1" si="10"/>
        <v>Nickel</v>
      </c>
      <c r="AC117" s="169" t="str">
        <f t="shared" ca="1" si="11"/>
        <v>Nickel</v>
      </c>
      <c r="AD117" s="169" t="str">
        <f t="shared" ca="1" si="12"/>
        <v>Korea Energy Materials Company(Nickel Refinery)</v>
      </c>
    </row>
    <row r="118" spans="1:30" s="169" customFormat="1" ht="63.75">
      <c r="A118" s="154" t="s">
        <v>18358</v>
      </c>
      <c r="B118" s="302" t="str">
        <f ca="1">IF(LEN(A118)=0,"",INDEX('Smelter Look-up'!$A:$A,MATCH($A118,'Smelter Look-up'!$E:$E,0)))</f>
        <v>Nickel</v>
      </c>
      <c r="C118" s="151" t="str">
        <f ca="1">IF(LEN(A118)=0,"",INDEX('Smelter Look-up'!$C:$C,MATCH($A118,'Smelter Look-up'!$E:$E,0)))</f>
        <v>Murrin Murrin Nickel Cobalt Plant</v>
      </c>
      <c r="D118" s="148"/>
      <c r="E118" s="148" t="str">
        <f ca="1">IF(ISERROR($V118),"",OFFSET('Smelter Look-up'!$D$4,$V118-4,0)&amp;"")</f>
        <v>AUSTRALIA</v>
      </c>
      <c r="F118" s="148" t="str">
        <f ca="1">IF(ISERROR($V118),"",OFFSET('Smelter Look-up'!$E$4,$V118-4,0))</f>
        <v>CID003928</v>
      </c>
      <c r="G118" s="148" t="str">
        <f ca="1">IF(C118=$X$4,"Enter smelter details",IF(ISERROR($V118),"",OFFSET('Smelter Look-up'!$F$4,$V118-4,0)))</f>
        <v>RMI</v>
      </c>
      <c r="H118" s="204" t="s">
        <v>18592</v>
      </c>
      <c r="I118" s="205" t="str">
        <f ca="1">IF(ISERROR($V118),"",OFFSET('Smelter Look-up'!$H$4,$V118-4,0))</f>
        <v>Perth</v>
      </c>
      <c r="J118" s="205" t="str">
        <f ca="1">IF(ISERROR($V118),"",OFFSET('Smelter Look-up'!$I$4,$V118-4,0))</f>
        <v>Western Australia</v>
      </c>
      <c r="K118" s="149" t="s">
        <v>18592</v>
      </c>
      <c r="L118" s="149" t="s">
        <v>18592</v>
      </c>
      <c r="M118" s="149" t="s">
        <v>18592</v>
      </c>
      <c r="N118" s="149" t="s">
        <v>18592</v>
      </c>
      <c r="O118" s="149" t="s">
        <v>26</v>
      </c>
      <c r="P118" s="207" t="s">
        <v>18592</v>
      </c>
      <c r="Q118" s="150" t="s">
        <v>18592</v>
      </c>
      <c r="R118" s="148" t="str">
        <f ca="1">IF(ISERROR($V118),"",OFFSET('Smelter Look-up'!$C$4,$V118-4,0)&amp;"")</f>
        <v>Murrin Murrin Nickel Cobalt Plant</v>
      </c>
      <c r="S118" s="154" t="str">
        <f t="shared" ca="1" si="9"/>
        <v>AU</v>
      </c>
      <c r="T118" s="154" t="str">
        <f ca="1">IF(B118="","",IF(ISERROR(MATCH($J118,SorP!$B$1:$B$6261,0)),"",INDIRECT("'SorP'!$A$"&amp;MATCH($S118&amp;$J118,SorP!C:C,0))))</f>
        <v>AU-WA</v>
      </c>
      <c r="U118" s="167"/>
      <c r="V118" s="168">
        <f ca="1">IF(C118="",NA(),MATCH($B118&amp;$C118,'Smelter Look-up'!$J:$J,0))</f>
        <v>560</v>
      </c>
      <c r="X118" s="169">
        <f t="shared" ca="1" si="8"/>
        <v>0</v>
      </c>
      <c r="AB118" s="312" t="str">
        <f t="shared" ca="1" si="10"/>
        <v>Nickel</v>
      </c>
      <c r="AC118" s="169" t="str">
        <f t="shared" ca="1" si="11"/>
        <v>Nickel</v>
      </c>
      <c r="AD118" s="169" t="str">
        <f t="shared" ca="1" si="12"/>
        <v>Murrin Murrin Nickel Cobalt Plant</v>
      </c>
    </row>
    <row r="119" spans="1:30" s="169" customFormat="1" ht="102">
      <c r="A119" s="154" t="s">
        <v>18360</v>
      </c>
      <c r="B119" s="302" t="str">
        <f ca="1">IF(LEN(A119)=0,"",INDEX('Smelter Look-up'!$A:$A,MATCH($A119,'Smelter Look-up'!$E:$E,0)))</f>
        <v>Nickel</v>
      </c>
      <c r="C119" s="151" t="str">
        <f ca="1">IF(LEN(A119)=0,"",INDEX('Smelter Look-up'!$C:$C,MATCH($A119,'Smelter Look-up'!$E:$E,0)))</f>
        <v>Niihama Nickel Refinery, Sumitomo Metal Mining</v>
      </c>
      <c r="D119" s="148"/>
      <c r="E119" s="148" t="str">
        <f ca="1">IF(ISERROR($V119),"",OFFSET('Smelter Look-up'!$D$4,$V119-4,0)&amp;"")</f>
        <v>JAPAN</v>
      </c>
      <c r="F119" s="148" t="str">
        <f ca="1">IF(ISERROR($V119),"",OFFSET('Smelter Look-up'!$E$4,$V119-4,0))</f>
        <v>CID004055</v>
      </c>
      <c r="G119" s="148" t="str">
        <f ca="1">IF(C119=$X$4,"Enter smelter details",IF(ISERROR($V119),"",OFFSET('Smelter Look-up'!$F$4,$V119-4,0)))</f>
        <v>RMI</v>
      </c>
      <c r="H119" s="204" t="s">
        <v>18592</v>
      </c>
      <c r="I119" s="205" t="str">
        <f ca="1">IF(ISERROR($V119),"",OFFSET('Smelter Look-up'!$H$4,$V119-4,0))</f>
        <v>Niihama</v>
      </c>
      <c r="J119" s="205" t="str">
        <f ca="1">IF(ISERROR($V119),"",OFFSET('Smelter Look-up'!$I$4,$V119-4,0))</f>
        <v>Ehime</v>
      </c>
      <c r="K119" s="149" t="s">
        <v>18592</v>
      </c>
      <c r="L119" s="149" t="s">
        <v>18592</v>
      </c>
      <c r="M119" s="149" t="s">
        <v>18592</v>
      </c>
      <c r="N119" s="149" t="s">
        <v>18592</v>
      </c>
      <c r="O119" s="149" t="s">
        <v>26</v>
      </c>
      <c r="P119" s="207" t="s">
        <v>18592</v>
      </c>
      <c r="Q119" s="150" t="s">
        <v>18592</v>
      </c>
      <c r="R119" s="148" t="str">
        <f ca="1">IF(ISERROR($V119),"",OFFSET('Smelter Look-up'!$C$4,$V119-4,0)&amp;"")</f>
        <v>Niihama Nickel Refinery, Sumitomo Metal Mining</v>
      </c>
      <c r="S119" s="154" t="str">
        <f t="shared" ca="1" si="9"/>
        <v>JP</v>
      </c>
      <c r="T119" s="154" t="str">
        <f ca="1">IF(B119="","",IF(ISERROR(MATCH($J119,SorP!$B$1:$B$6261,0)),"",INDIRECT("'SorP'!$A$"&amp;MATCH($S119&amp;$J119,SorP!C:C,0))))</f>
        <v>JP-38</v>
      </c>
      <c r="U119" s="167"/>
      <c r="V119" s="168">
        <f ca="1">IF(C119="",NA(),MATCH($B119&amp;$C119,'Smelter Look-up'!$J:$J,0))</f>
        <v>564</v>
      </c>
      <c r="X119" s="169">
        <f t="shared" ca="1" si="8"/>
        <v>0</v>
      </c>
      <c r="AB119" s="312" t="str">
        <f t="shared" ca="1" si="10"/>
        <v>Nickel</v>
      </c>
      <c r="AC119" s="169" t="str">
        <f t="shared" ca="1" si="11"/>
        <v>Nickel</v>
      </c>
      <c r="AD119" s="169" t="str">
        <f t="shared" ca="1" si="12"/>
        <v>Niihama Nickel Refinery, Sumitomo Metal Mining</v>
      </c>
    </row>
    <row r="120" spans="1:30" s="169" customFormat="1" ht="76.5">
      <c r="A120" s="154" t="s">
        <v>18362</v>
      </c>
      <c r="B120" s="302" t="str">
        <f ca="1">IF(LEN(A120)=0,"",INDEX('Smelter Look-up'!$A:$A,MATCH($A120,'Smelter Look-up'!$E:$E,0)))</f>
        <v>Nickel</v>
      </c>
      <c r="C120" s="151" t="str">
        <f ca="1">IF(LEN(A120)=0,"",INDEX('Smelter Look-up'!$C:$C,MATCH($A120,'Smelter Look-up'!$E:$E,0)))</f>
        <v>NORILSK NICKEL HARJAVALTA OY</v>
      </c>
      <c r="D120" s="148"/>
      <c r="E120" s="148" t="str">
        <f ca="1">IF(ISERROR($V120),"",OFFSET('Smelter Look-up'!$D$4,$V120-4,0)&amp;"")</f>
        <v>FINLAND</v>
      </c>
      <c r="F120" s="148" t="str">
        <f ca="1">IF(ISERROR($V120),"",OFFSET('Smelter Look-up'!$E$4,$V120-4,0))</f>
        <v>CID004008</v>
      </c>
      <c r="G120" s="148" t="str">
        <f ca="1">IF(C120=$X$4,"Enter smelter details",IF(ISERROR($V120),"",OFFSET('Smelter Look-up'!$F$4,$V120-4,0)))</f>
        <v>RMI</v>
      </c>
      <c r="H120" s="204" t="s">
        <v>18592</v>
      </c>
      <c r="I120" s="205" t="str">
        <f ca="1">IF(ISERROR($V120),"",OFFSET('Smelter Look-up'!$H$4,$V120-4,0))</f>
        <v>Harjavalta</v>
      </c>
      <c r="J120" s="205" t="str">
        <f ca="1">IF(ISERROR($V120),"",OFFSET('Smelter Look-up'!$I$4,$V120-4,0))</f>
        <v>Satakunta</v>
      </c>
      <c r="K120" s="149" t="s">
        <v>18592</v>
      </c>
      <c r="L120" s="149" t="s">
        <v>18592</v>
      </c>
      <c r="M120" s="149" t="s">
        <v>18592</v>
      </c>
      <c r="N120" s="149" t="s">
        <v>18592</v>
      </c>
      <c r="O120" s="149" t="s">
        <v>26</v>
      </c>
      <c r="P120" s="207" t="s">
        <v>18592</v>
      </c>
      <c r="Q120" s="150" t="s">
        <v>18592</v>
      </c>
      <c r="R120" s="148" t="str">
        <f ca="1">IF(ISERROR($V120),"",OFFSET('Smelter Look-up'!$C$4,$V120-4,0)&amp;"")</f>
        <v>NORILSK NICKEL HARJAVALTA OY</v>
      </c>
      <c r="S120" s="154" t="str">
        <f t="shared" ca="1" si="9"/>
        <v>FI</v>
      </c>
      <c r="T120" s="154" t="str">
        <f ca="1">IF(B120="","",IF(ISERROR(MATCH($J120,SorP!$B$1:$B$6261,0)),"",INDIRECT("'SorP'!$A$"&amp;MATCH($S120&amp;$J120,SorP!C:C,0))))</f>
        <v>FI-17</v>
      </c>
      <c r="U120" s="167"/>
      <c r="V120" s="168">
        <f ca="1">IF(C120="",NA(),MATCH($B120&amp;$C120,'Smelter Look-up'!$J:$J,0))</f>
        <v>566</v>
      </c>
      <c r="X120" s="169">
        <f t="shared" ca="1" si="8"/>
        <v>0</v>
      </c>
      <c r="AB120" s="312" t="str">
        <f t="shared" ca="1" si="10"/>
        <v>Nickel</v>
      </c>
      <c r="AC120" s="169" t="str">
        <f t="shared" ca="1" si="11"/>
        <v>Nickel</v>
      </c>
      <c r="AD120" s="169" t="str">
        <f t="shared" ca="1" si="12"/>
        <v>NORILSK NICKEL HARJAVALTA OY</v>
      </c>
    </row>
    <row r="121" spans="1:30" s="169" customFormat="1" ht="76.5">
      <c r="A121" s="154" t="s">
        <v>18365</v>
      </c>
      <c r="B121" s="302" t="str">
        <f ca="1">IF(LEN(A121)=0,"",INDEX('Smelter Look-up'!$A:$A,MATCH($A121,'Smelter Look-up'!$E:$E,0)))</f>
        <v>Nickel</v>
      </c>
      <c r="C121" s="151" t="str">
        <f ca="1">IF(LEN(A121)=0,"",INDEX('Smelter Look-up'!$C:$C,MATCH($A121,'Smelter Look-up'!$E:$E,0)))</f>
        <v>PT Halmahera Persada Lygend</v>
      </c>
      <c r="D121" s="148"/>
      <c r="E121" s="148" t="str">
        <f ca="1">IF(ISERROR($V121),"",OFFSET('Smelter Look-up'!$D$4,$V121-4,0)&amp;"")</f>
        <v>INDONESIA</v>
      </c>
      <c r="F121" s="148" t="str">
        <f ca="1">IF(ISERROR($V121),"",OFFSET('Smelter Look-up'!$E$4,$V121-4,0))</f>
        <v>CID004453</v>
      </c>
      <c r="G121" s="148" t="str">
        <f ca="1">IF(C121=$X$4,"Enter smelter details",IF(ISERROR($V121),"",OFFSET('Smelter Look-up'!$F$4,$V121-4,0)))</f>
        <v>RMI</v>
      </c>
      <c r="H121" s="204" t="s">
        <v>18592</v>
      </c>
      <c r="I121" s="205" t="str">
        <f ca="1">IF(ISERROR($V121),"",OFFSET('Smelter Look-up'!$H$4,$V121-4,0))</f>
        <v>Kabupaten Halmahera Selatan</v>
      </c>
      <c r="J121" s="205" t="str">
        <f ca="1">IF(ISERROR($V121),"",OFFSET('Smelter Look-up'!$I$4,$V121-4,0))</f>
        <v>Maluku Utara</v>
      </c>
      <c r="K121" s="149" t="s">
        <v>18592</v>
      </c>
      <c r="L121" s="149" t="s">
        <v>18592</v>
      </c>
      <c r="M121" s="149" t="s">
        <v>18592</v>
      </c>
      <c r="N121" s="149" t="s">
        <v>18592</v>
      </c>
      <c r="O121" s="149" t="s">
        <v>26</v>
      </c>
      <c r="P121" s="207" t="s">
        <v>18592</v>
      </c>
      <c r="Q121" s="150" t="s">
        <v>18592</v>
      </c>
      <c r="R121" s="148" t="str">
        <f ca="1">IF(ISERROR($V121),"",OFFSET('Smelter Look-up'!$C$4,$V121-4,0)&amp;"")</f>
        <v>PT Halmahera Persada Lygend</v>
      </c>
      <c r="S121" s="154" t="str">
        <f t="shared" ca="1" si="9"/>
        <v>ID</v>
      </c>
      <c r="T121" s="154" t="str">
        <f ca="1">IF(B121="","",IF(ISERROR(MATCH($J121,SorP!$B$1:$B$6261,0)),"",INDIRECT("'SorP'!$A$"&amp;MATCH($S121&amp;$J121,SorP!C:C,0))))</f>
        <v>ID-MU</v>
      </c>
      <c r="U121" s="167"/>
      <c r="V121" s="168">
        <f ca="1">IF(C121="",NA(),MATCH($B121&amp;$C121,'Smelter Look-up'!$J:$J,0))</f>
        <v>570</v>
      </c>
      <c r="X121" s="169">
        <f t="shared" ca="1" si="8"/>
        <v>0</v>
      </c>
      <c r="AB121" s="312" t="str">
        <f t="shared" ca="1" si="10"/>
        <v>Nickel</v>
      </c>
      <c r="AC121" s="169" t="str">
        <f t="shared" ca="1" si="11"/>
        <v>Nickel</v>
      </c>
      <c r="AD121" s="169" t="str">
        <f t="shared" ca="1" si="12"/>
        <v>PT Halmahera Persada Lygend</v>
      </c>
    </row>
    <row r="122" spans="1:30" s="169" customFormat="1" ht="38.25">
      <c r="A122" s="154" t="s">
        <v>18693</v>
      </c>
      <c r="B122" s="302" t="str">
        <f ca="1">IF(LEN(A122)=0,"",INDEX('Smelter Look-up'!$A:$A,MATCH($A122,'Smelter Look-up'!$E:$E,0)))</f>
        <v>Nickel</v>
      </c>
      <c r="C122" s="151" t="str">
        <f ca="1">IF(LEN(A122)=0,"",INDEX('Smelter Look-up'!$C:$C,MATCH($A122,'Smelter Look-up'!$E:$E,0)))</f>
        <v>PT Obi Nickel Cobalt</v>
      </c>
      <c r="D122" s="148"/>
      <c r="E122" s="148" t="str">
        <f ca="1">IF(ISERROR($V122),"",OFFSET('Smelter Look-up'!$D$4,$V122-4,0)&amp;"")</f>
        <v>INDONESIA</v>
      </c>
      <c r="F122" s="148" t="str">
        <f ca="1">IF(ISERROR($V122),"",OFFSET('Smelter Look-up'!$E$4,$V122-4,0))</f>
        <v>CID005247</v>
      </c>
      <c r="G122" s="148" t="str">
        <f ca="1">IF(C122=$X$4,"Enter smelter details",IF(ISERROR($V122),"",OFFSET('Smelter Look-up'!$F$4,$V122-4,0)))</f>
        <v>RMI</v>
      </c>
      <c r="H122" s="204" t="s">
        <v>18592</v>
      </c>
      <c r="I122" s="205" t="str">
        <f ca="1">IF(ISERROR($V122),"",OFFSET('Smelter Look-up'!$H$4,$V122-4,0))</f>
        <v>South Halmahera</v>
      </c>
      <c r="J122" s="205" t="str">
        <f ca="1">IF(ISERROR($V122),"",OFFSET('Smelter Look-up'!$I$4,$V122-4,0))</f>
        <v>Maluku Utara</v>
      </c>
      <c r="K122" s="149" t="s">
        <v>18592</v>
      </c>
      <c r="L122" s="149" t="s">
        <v>18592</v>
      </c>
      <c r="M122" s="149" t="s">
        <v>18592</v>
      </c>
      <c r="N122" s="149" t="s">
        <v>18592</v>
      </c>
      <c r="O122" s="149" t="s">
        <v>26</v>
      </c>
      <c r="P122" s="207" t="s">
        <v>18592</v>
      </c>
      <c r="Q122" s="150" t="s">
        <v>18592</v>
      </c>
      <c r="R122" s="148" t="str">
        <f ca="1">IF(ISERROR($V122),"",OFFSET('Smelter Look-up'!$C$4,$V122-4,0)&amp;"")</f>
        <v>PT Obi Nickel Cobalt</v>
      </c>
      <c r="S122" s="154" t="str">
        <f t="shared" ca="1" si="9"/>
        <v>ID</v>
      </c>
      <c r="T122" s="154" t="str">
        <f ca="1">IF(B122="","",IF(ISERROR(MATCH($J122,SorP!$B$1:$B$6261,0)),"",INDIRECT("'SorP'!$A$"&amp;MATCH($S122&amp;$J122,SorP!C:C,0))))</f>
        <v>ID-MU</v>
      </c>
      <c r="U122" s="167"/>
      <c r="V122" s="168">
        <f ca="1">IF(C122="",NA(),MATCH($B122&amp;$C122,'Smelter Look-up'!$J:$J,0))</f>
        <v>574</v>
      </c>
      <c r="X122" s="169">
        <f t="shared" ca="1" si="8"/>
        <v>0</v>
      </c>
      <c r="AB122" s="312" t="str">
        <f t="shared" ca="1" si="10"/>
        <v>Nickel</v>
      </c>
      <c r="AC122" s="169" t="str">
        <f t="shared" ca="1" si="11"/>
        <v>Nickel</v>
      </c>
      <c r="AD122" s="169" t="str">
        <f t="shared" ca="1" si="12"/>
        <v>PT Obi Nickel Cobalt</v>
      </c>
    </row>
    <row r="123" spans="1:30" s="169" customFormat="1" ht="76.5">
      <c r="A123" s="154" t="s">
        <v>18364</v>
      </c>
      <c r="B123" s="302" t="str">
        <f ca="1">IF(LEN(A123)=0,"",INDEX('Smelter Look-up'!$A:$A,MATCH($A123,'Smelter Look-up'!$E:$E,0)))</f>
        <v>Nickel</v>
      </c>
      <c r="C123" s="151" t="str">
        <f ca="1">IF(LEN(A123)=0,"",INDEX('Smelter Look-up'!$C:$C,MATCH($A123,'Smelter Look-up'!$E:$E,0)))</f>
        <v>PT DEBONAIR NICKEL INDONESIA</v>
      </c>
      <c r="D123" s="148"/>
      <c r="E123" s="148" t="str">
        <f ca="1">IF(ISERROR($V123),"",OFFSET('Smelter Look-up'!$D$4,$V123-4,0)&amp;"")</f>
        <v>INDONESIA</v>
      </c>
      <c r="F123" s="148" t="str">
        <f ca="1">IF(ISERROR($V123),"",OFFSET('Smelter Look-up'!$E$4,$V123-4,0))</f>
        <v>CID004693</v>
      </c>
      <c r="G123" s="148" t="str">
        <f ca="1">IF(C123=$X$4,"Enter smelter details",IF(ISERROR($V123),"",OFFSET('Smelter Look-up'!$F$4,$V123-4,0)))</f>
        <v>RMI</v>
      </c>
      <c r="H123" s="204" t="s">
        <v>18592</v>
      </c>
      <c r="I123" s="205" t="str">
        <f ca="1">IF(ISERROR($V123),"",OFFSET('Smelter Look-up'!$H$4,$V123-4,0))</f>
        <v>Weda Tengah</v>
      </c>
      <c r="J123" s="205" t="str">
        <f ca="1">IF(ISERROR($V123),"",OFFSET('Smelter Look-up'!$I$4,$V123-4,0))</f>
        <v>Maluku Utara</v>
      </c>
      <c r="K123" s="149" t="s">
        <v>18592</v>
      </c>
      <c r="L123" s="149" t="s">
        <v>18592</v>
      </c>
      <c r="M123" s="149" t="s">
        <v>18592</v>
      </c>
      <c r="N123" s="149" t="s">
        <v>18592</v>
      </c>
      <c r="O123" s="149" t="s">
        <v>26</v>
      </c>
      <c r="P123" s="207" t="s">
        <v>18592</v>
      </c>
      <c r="Q123" s="150" t="s">
        <v>18592</v>
      </c>
      <c r="R123" s="148" t="str">
        <f ca="1">IF(ISERROR($V123),"",OFFSET('Smelter Look-up'!$C$4,$V123-4,0)&amp;"")</f>
        <v>PT DEBONAIR NICKEL INDONESIA</v>
      </c>
      <c r="S123" s="154" t="str">
        <f t="shared" ca="1" si="9"/>
        <v>ID</v>
      </c>
      <c r="T123" s="154" t="str">
        <f ca="1">IF(B123="","",IF(ISERROR(MATCH($J123,SorP!$B$1:$B$6261,0)),"",INDIRECT("'SorP'!$A$"&amp;MATCH($S123&amp;$J123,SorP!C:C,0))))</f>
        <v>ID-MU</v>
      </c>
      <c r="U123" s="167"/>
      <c r="V123" s="168">
        <f ca="1">IF(C123="",NA(),MATCH($B123&amp;$C123,'Smelter Look-up'!$J:$J,0))</f>
        <v>568</v>
      </c>
      <c r="X123" s="169">
        <f t="shared" ca="1" si="8"/>
        <v>0</v>
      </c>
      <c r="AB123" s="312" t="str">
        <f t="shared" ca="1" si="10"/>
        <v>Nickel</v>
      </c>
      <c r="AC123" s="169" t="str">
        <f t="shared" ca="1" si="11"/>
        <v>Nickel</v>
      </c>
      <c r="AD123" s="169" t="str">
        <f t="shared" ca="1" si="12"/>
        <v>PT DEBONAIR NICKEL INDONESIA</v>
      </c>
    </row>
    <row r="124" spans="1:30" s="169" customFormat="1" ht="63.75">
      <c r="A124" s="154" t="s">
        <v>18695</v>
      </c>
      <c r="B124" s="302" t="str">
        <f ca="1">IF(LEN(A124)=0,"",INDEX('Smelter Look-up'!$A:$A,MATCH($A124,'Smelter Look-up'!$E:$E,0)))</f>
        <v>Nickel</v>
      </c>
      <c r="C124" s="151" t="str">
        <f ca="1">IF(LEN(A124)=0,"",INDEX('Smelter Look-up'!$C:$C,MATCH($A124,'Smelter Look-up'!$E:$E,0)))</f>
        <v>PT.NADESICO NICKEL INDUSTRY</v>
      </c>
      <c r="D124" s="148"/>
      <c r="E124" s="148" t="str">
        <f ca="1">IF(ISERROR($V124),"",OFFSET('Smelter Look-up'!$D$4,$V124-4,0)&amp;"")</f>
        <v>INDONESIA</v>
      </c>
      <c r="F124" s="148" t="str">
        <f ca="1">IF(ISERROR($V124),"",OFFSET('Smelter Look-up'!$E$4,$V124-4,0))</f>
        <v>CID005252</v>
      </c>
      <c r="G124" s="148" t="str">
        <f ca="1">IF(C124=$X$4,"Enter smelter details",IF(ISERROR($V124),"",OFFSET('Smelter Look-up'!$F$4,$V124-4,0)))</f>
        <v>RMI</v>
      </c>
      <c r="H124" s="204" t="s">
        <v>18592</v>
      </c>
      <c r="I124" s="205" t="str">
        <f ca="1">IF(ISERROR($V124),"",OFFSET('Smelter Look-up'!$H$4,$V124-4,0))</f>
        <v>Morowali Regency</v>
      </c>
      <c r="J124" s="205" t="str">
        <f ca="1">IF(ISERROR($V124),"",OFFSET('Smelter Look-up'!$I$4,$V124-4,0))</f>
        <v>Sulawesi Tengah</v>
      </c>
      <c r="K124" s="149" t="s">
        <v>18592</v>
      </c>
      <c r="L124" s="149" t="s">
        <v>18592</v>
      </c>
      <c r="M124" s="149" t="s">
        <v>18592</v>
      </c>
      <c r="N124" s="149" t="s">
        <v>18592</v>
      </c>
      <c r="O124" s="149" t="s">
        <v>26</v>
      </c>
      <c r="P124" s="207" t="s">
        <v>18592</v>
      </c>
      <c r="Q124" s="150" t="s">
        <v>18592</v>
      </c>
      <c r="R124" s="148" t="str">
        <f ca="1">IF(ISERROR($V124),"",OFFSET('Smelter Look-up'!$C$4,$V124-4,0)&amp;"")</f>
        <v>PT.NADESICO NICKEL INDUSTRY</v>
      </c>
      <c r="S124" s="154" t="str">
        <f t="shared" ca="1" si="9"/>
        <v>ID</v>
      </c>
      <c r="T124" s="154" t="str">
        <f ca="1">IF(B124="","",IF(ISERROR(MATCH($J124,SorP!$B$1:$B$6261,0)),"",INDIRECT("'SorP'!$A$"&amp;MATCH($S124&amp;$J124,SorP!C:C,0))))</f>
        <v>ID-ST</v>
      </c>
      <c r="U124" s="167"/>
      <c r="V124" s="168">
        <f ca="1">IF(C124="",NA(),MATCH($B124&amp;$C124,'Smelter Look-up'!$J:$J,0))</f>
        <v>580</v>
      </c>
      <c r="X124" s="169">
        <f t="shared" ca="1" si="8"/>
        <v>0</v>
      </c>
      <c r="AB124" s="312" t="str">
        <f t="shared" ca="1" si="10"/>
        <v>Nickel</v>
      </c>
      <c r="AC124" s="169" t="str">
        <f t="shared" ca="1" si="11"/>
        <v>Nickel</v>
      </c>
      <c r="AD124" s="169" t="str">
        <f t="shared" ca="1" si="12"/>
        <v>PT.NADESICO NICKEL INDUSTRY</v>
      </c>
    </row>
    <row r="125" spans="1:30" s="169" customFormat="1" ht="89.25">
      <c r="A125" s="154" t="s">
        <v>18696</v>
      </c>
      <c r="B125" s="302" t="str">
        <f ca="1">IF(LEN(A125)=0,"",INDEX('Smelter Look-up'!$A:$A,MATCH($A125,'Smelter Look-up'!$E:$E,0)))</f>
        <v>Nickel</v>
      </c>
      <c r="C125" s="151" t="str">
        <f ca="1">IF(LEN(A125)=0,"",INDEX('Smelter Look-up'!$C:$C,MATCH($A125,'Smelter Look-up'!$E:$E,0)))</f>
        <v>Taganito HPAL Nickel Corporation (THPAL)</v>
      </c>
      <c r="D125" s="148"/>
      <c r="E125" s="148" t="str">
        <f ca="1">IF(ISERROR($V125),"",OFFSET('Smelter Look-up'!$D$4,$V125-4,0)&amp;"")</f>
        <v>PHILIPPINES</v>
      </c>
      <c r="F125" s="148" t="str">
        <f ca="1">IF(ISERROR($V125),"",OFFSET('Smelter Look-up'!$E$4,$V125-4,0))</f>
        <v>CID005225</v>
      </c>
      <c r="G125" s="148" t="str">
        <f ca="1">IF(C125=$X$4,"Enter smelter details",IF(ISERROR($V125),"",OFFSET('Smelter Look-up'!$F$4,$V125-4,0)))</f>
        <v>RMI</v>
      </c>
      <c r="H125" s="204" t="s">
        <v>18592</v>
      </c>
      <c r="I125" s="205" t="str">
        <f ca="1">IF(ISERROR($V125),"",OFFSET('Smelter Look-up'!$H$4,$V125-4,0))</f>
        <v>Claver</v>
      </c>
      <c r="J125" s="205" t="str">
        <f ca="1">IF(ISERROR($V125),"",OFFSET('Smelter Look-up'!$I$4,$V125-4,0))</f>
        <v>Surigao del Norte</v>
      </c>
      <c r="K125" s="149" t="s">
        <v>18592</v>
      </c>
      <c r="L125" s="149" t="s">
        <v>18592</v>
      </c>
      <c r="M125" s="149" t="s">
        <v>18592</v>
      </c>
      <c r="N125" s="149" t="s">
        <v>18592</v>
      </c>
      <c r="O125" s="149" t="s">
        <v>26</v>
      </c>
      <c r="P125" s="207" t="s">
        <v>18592</v>
      </c>
      <c r="Q125" s="150" t="s">
        <v>18592</v>
      </c>
      <c r="R125" s="148" t="str">
        <f ca="1">IF(ISERROR($V125),"",OFFSET('Smelter Look-up'!$C$4,$V125-4,0)&amp;"")</f>
        <v>Taganito HPAL Nickel Corporation (THPAL)</v>
      </c>
      <c r="S125" s="154" t="str">
        <f t="shared" ca="1" si="9"/>
        <v>PH</v>
      </c>
      <c r="T125" s="154" t="str">
        <f ca="1">IF(B125="","",IF(ISERROR(MATCH($J125,SorP!$B$1:$B$6261,0)),"",INDIRECT("'SorP'!$A$"&amp;MATCH($S125&amp;$J125,SorP!C:C,0))))</f>
        <v>PH-SUN</v>
      </c>
      <c r="U125" s="167"/>
      <c r="V125" s="168">
        <f ca="1">IF(C125="",NA(),MATCH($B125&amp;$C125,'Smelter Look-up'!$J:$J,0))</f>
        <v>584</v>
      </c>
      <c r="X125" s="169">
        <f t="shared" ca="1" si="8"/>
        <v>0</v>
      </c>
      <c r="AB125" s="312" t="str">
        <f t="shared" ca="1" si="10"/>
        <v>Nickel</v>
      </c>
      <c r="AC125" s="169" t="str">
        <f t="shared" ca="1" si="11"/>
        <v>Nickel</v>
      </c>
      <c r="AD125" s="169" t="str">
        <f t="shared" ca="1" si="12"/>
        <v>Taganito HPAL Nickel Corporation (THPAL)</v>
      </c>
    </row>
    <row r="126" spans="1:30" s="169" customFormat="1" ht="51">
      <c r="A126" s="154" t="s">
        <v>18697</v>
      </c>
      <c r="B126" s="302" t="str">
        <f ca="1">IF(LEN(A126)=0,"",INDEX('Smelter Look-up'!$A:$A,MATCH($A126,'Smelter Look-up'!$E:$E,0)))</f>
        <v>Nickel</v>
      </c>
      <c r="C126" s="151" t="str">
        <f ca="1">IF(LEN(A126)=0,"",INDEX('Smelter Look-up'!$C:$C,MATCH($A126,'Smelter Look-up'!$E:$E,0)))</f>
        <v>Umicore Finland Oy</v>
      </c>
      <c r="D126" s="148"/>
      <c r="E126" s="148" t="str">
        <f ca="1">IF(ISERROR($V126),"",OFFSET('Smelter Look-up'!$D$4,$V126-4,0)&amp;"")</f>
        <v>FINLAND</v>
      </c>
      <c r="F126" s="148" t="str">
        <f ca="1">IF(ISERROR($V126),"",OFFSET('Smelter Look-up'!$E$4,$V126-4,0))</f>
        <v>CID005250</v>
      </c>
      <c r="G126" s="148" t="str">
        <f ca="1">IF(C126=$X$4,"Enter smelter details",IF(ISERROR($V126),"",OFFSET('Smelter Look-up'!$F$4,$V126-4,0)))</f>
        <v>RMI</v>
      </c>
      <c r="H126" s="204" t="s">
        <v>18592</v>
      </c>
      <c r="I126" s="205" t="str">
        <f ca="1">IF(ISERROR($V126),"",OFFSET('Smelter Look-up'!$H$4,$V126-4,0))</f>
        <v>Kokkola</v>
      </c>
      <c r="J126" s="205" t="str">
        <f ca="1">IF(ISERROR($V126),"",OFFSET('Smelter Look-up'!$I$4,$V126-4,0))</f>
        <v>Mellersta Österbotten</v>
      </c>
      <c r="K126" s="149" t="s">
        <v>18592</v>
      </c>
      <c r="L126" s="149" t="s">
        <v>18592</v>
      </c>
      <c r="M126" s="149" t="s">
        <v>18592</v>
      </c>
      <c r="N126" s="149" t="s">
        <v>18592</v>
      </c>
      <c r="O126" s="149" t="s">
        <v>26</v>
      </c>
      <c r="P126" s="207" t="s">
        <v>18592</v>
      </c>
      <c r="Q126" s="150" t="s">
        <v>18592</v>
      </c>
      <c r="R126" s="148" t="str">
        <f ca="1">IF(ISERROR($V126),"",OFFSET('Smelter Look-up'!$C$4,$V126-4,0)&amp;"")</f>
        <v>Umicore Finland Oy</v>
      </c>
      <c r="S126" s="154" t="str">
        <f t="shared" ca="1" si="9"/>
        <v>FI</v>
      </c>
      <c r="T126" s="154" t="str">
        <f ca="1">IF(B126="","",IF(ISERROR(MATCH($J126,SorP!$B$1:$B$6261,0)),"",INDIRECT("'SorP'!$A$"&amp;MATCH($S126&amp;$J126,SorP!C:C,0))))</f>
        <v>FI-07</v>
      </c>
      <c r="U126" s="167"/>
      <c r="V126" s="168">
        <f ca="1">IF(C126="",NA(),MATCH($B126&amp;$C126,'Smelter Look-up'!$J:$J,0))</f>
        <v>585</v>
      </c>
      <c r="X126" s="169">
        <f t="shared" ca="1" si="8"/>
        <v>0</v>
      </c>
      <c r="AB126" s="312" t="str">
        <f t="shared" ca="1" si="10"/>
        <v>Nickel</v>
      </c>
      <c r="AC126" s="169" t="str">
        <f t="shared" ca="1" si="11"/>
        <v>Nickel</v>
      </c>
      <c r="AD126" s="169" t="str">
        <f t="shared" ca="1" si="12"/>
        <v>Umicore Finland Oy</v>
      </c>
    </row>
    <row r="127" spans="1:30" s="169" customFormat="1" ht="25.5">
      <c r="A127" s="154" t="s">
        <v>18698</v>
      </c>
      <c r="B127" s="302" t="str">
        <f ca="1">IF(LEN(A127)=0,"",INDEX('Smelter Look-up'!$A:$A,MATCH($A127,'Smelter Look-up'!$E:$E,0)))</f>
        <v>Nickel</v>
      </c>
      <c r="C127" s="151" t="str">
        <f ca="1">IF(LEN(A127)=0,"",INDEX('Smelter Look-up'!$C:$C,MATCH($A127,'Smelter Look-up'!$E:$E,0)))</f>
        <v>Umicore Olen</v>
      </c>
      <c r="D127" s="148"/>
      <c r="E127" s="148" t="str">
        <f ca="1">IF(ISERROR($V127),"",OFFSET('Smelter Look-up'!$D$4,$V127-4,0)&amp;"")</f>
        <v>BELGIUM</v>
      </c>
      <c r="F127" s="148" t="str">
        <f ca="1">IF(ISERROR($V127),"",OFFSET('Smelter Look-up'!$E$4,$V127-4,0))</f>
        <v>CID005249</v>
      </c>
      <c r="G127" s="148" t="str">
        <f ca="1">IF(C127=$X$4,"Enter smelter details",IF(ISERROR($V127),"",OFFSET('Smelter Look-up'!$F$4,$V127-4,0)))</f>
        <v>RMI</v>
      </c>
      <c r="H127" s="204" t="s">
        <v>18592</v>
      </c>
      <c r="I127" s="205" t="str">
        <f ca="1">IF(ISERROR($V127),"",OFFSET('Smelter Look-up'!$H$4,$V127-4,0))</f>
        <v>Olen</v>
      </c>
      <c r="J127" s="205" t="str">
        <f ca="1">IF(ISERROR($V127),"",OFFSET('Smelter Look-up'!$I$4,$V127-4,0))</f>
        <v>Antwerpen</v>
      </c>
      <c r="K127" s="149" t="s">
        <v>18592</v>
      </c>
      <c r="L127" s="149" t="s">
        <v>18592</v>
      </c>
      <c r="M127" s="149" t="s">
        <v>18592</v>
      </c>
      <c r="N127" s="149" t="s">
        <v>18592</v>
      </c>
      <c r="O127" s="149" t="s">
        <v>26</v>
      </c>
      <c r="P127" s="207" t="s">
        <v>18592</v>
      </c>
      <c r="Q127" s="150" t="s">
        <v>18592</v>
      </c>
      <c r="R127" s="148" t="str">
        <f ca="1">IF(ISERROR($V127),"",OFFSET('Smelter Look-up'!$C$4,$V127-4,0)&amp;"")</f>
        <v>Umicore Olen</v>
      </c>
      <c r="S127" s="154" t="str">
        <f t="shared" ca="1" si="9"/>
        <v>BE</v>
      </c>
      <c r="T127" s="154" t="str">
        <f ca="1">IF(B127="","",IF(ISERROR(MATCH($J127,SorP!$B$1:$B$6261,0)),"",INDIRECT("'SorP'!$A$"&amp;MATCH($S127&amp;$J127,SorP!C:C,0))))</f>
        <v>BE-VAN</v>
      </c>
      <c r="U127" s="167"/>
      <c r="V127" s="168">
        <f ca="1">IF(C127="",NA(),MATCH($B127&amp;$C127,'Smelter Look-up'!$J:$J,0))</f>
        <v>586</v>
      </c>
      <c r="X127" s="169">
        <f t="shared" ref="X127:X190" ca="1" si="13">IF(AND(C127="Smelter not listed",OR(LEN(D127)=0,LEN(E127)=0)),1,0)</f>
        <v>0</v>
      </c>
      <c r="AB127" s="312" t="str">
        <f t="shared" ca="1" si="10"/>
        <v>Nickel</v>
      </c>
      <c r="AC127" s="169" t="str">
        <f t="shared" ca="1" si="11"/>
        <v>Nickel</v>
      </c>
      <c r="AD127" s="169" t="str">
        <f t="shared" ca="1" si="12"/>
        <v>Umicore Olen</v>
      </c>
    </row>
    <row r="128" spans="1:30" s="169" customFormat="1" ht="76.5">
      <c r="A128" s="154" t="s">
        <v>19716</v>
      </c>
      <c r="B128" s="302" t="str">
        <f ca="1">IF(LEN(A128)=0,"",INDEX('Smelter Look-up'!$A:$A,MATCH($A128,'Smelter Look-up'!$E:$E,0)))</f>
        <v>Nickel</v>
      </c>
      <c r="C128" s="151" t="str">
        <f ca="1">IF(LEN(A128)=0,"",INDEX('Smelter Look-up'!$C:$C,MATCH($A128,'Smelter Look-up'!$E:$E,0)))</f>
        <v>Vale Copper Cliff Nickel Refinery</v>
      </c>
      <c r="D128" s="148"/>
      <c r="E128" s="148" t="str">
        <f ca="1">IF(ISERROR($V128),"",OFFSET('Smelter Look-up'!$D$4,$V128-4,0)&amp;"")</f>
        <v>CANADA</v>
      </c>
      <c r="F128" s="148" t="str">
        <f ca="1">IF(ISERROR($V128),"",OFFSET('Smelter Look-up'!$E$4,$V128-4,0))</f>
        <v>CID005604</v>
      </c>
      <c r="G128" s="148" t="str">
        <f ca="1">IF(C128=$X$4,"Enter smelter details",IF(ISERROR($V128),"",OFFSET('Smelter Look-up'!$F$4,$V128-4,0)))</f>
        <v>RMI</v>
      </c>
      <c r="H128" s="204" t="s">
        <v>18592</v>
      </c>
      <c r="I128" s="205" t="str">
        <f ca="1">IF(ISERROR($V128),"",OFFSET('Smelter Look-up'!$H$4,$V128-4,0))</f>
        <v>Sudbury</v>
      </c>
      <c r="J128" s="205" t="str">
        <f ca="1">IF(ISERROR($V128),"",OFFSET('Smelter Look-up'!$I$4,$V128-4,0))</f>
        <v>Ontario</v>
      </c>
      <c r="K128" s="149" t="s">
        <v>18592</v>
      </c>
      <c r="L128" s="149" t="s">
        <v>18592</v>
      </c>
      <c r="M128" s="149" t="s">
        <v>18592</v>
      </c>
      <c r="N128" s="149" t="s">
        <v>18592</v>
      </c>
      <c r="O128" s="149" t="s">
        <v>26</v>
      </c>
      <c r="P128" s="207" t="s">
        <v>18592</v>
      </c>
      <c r="Q128" s="150" t="s">
        <v>18592</v>
      </c>
      <c r="R128" s="148" t="str">
        <f ca="1">IF(ISERROR($V128),"",OFFSET('Smelter Look-up'!$C$4,$V128-4,0)&amp;"")</f>
        <v>Vale Copper Cliff Nickel Refinery</v>
      </c>
      <c r="S128" s="154" t="str">
        <f t="shared" ref="S128:S191" ca="1" si="14">IF(B128="","",IF(ISERROR(MATCH($E128,CL,0)),"Unknown",INDIRECT("'C'!$A$"&amp;MATCH($E128,CL,0)+1)))</f>
        <v>CA</v>
      </c>
      <c r="T128" s="154" t="str">
        <f ca="1">IF(B128="","",IF(ISERROR(MATCH($J128,SorP!$B$1:$B$6261,0)),"",INDIRECT("'SorP'!$A$"&amp;MATCH($S128&amp;$J128,SorP!C:C,0))))</f>
        <v>CA-ON</v>
      </c>
      <c r="U128" s="167"/>
      <c r="V128" s="168">
        <f ca="1">IF(C128="",NA(),MATCH($B128&amp;$C128,'Smelter Look-up'!$J:$J,0))</f>
        <v>588</v>
      </c>
      <c r="X128" s="169">
        <f t="shared" ca="1" si="13"/>
        <v>0</v>
      </c>
      <c r="AB128" s="312" t="str">
        <f t="shared" ca="1" si="10"/>
        <v>Nickel</v>
      </c>
      <c r="AC128" s="169" t="str">
        <f t="shared" ca="1" si="11"/>
        <v>Nickel</v>
      </c>
      <c r="AD128" s="169" t="str">
        <f t="shared" ca="1" si="12"/>
        <v>Vale Copper Cliff Nickel Refinery</v>
      </c>
    </row>
    <row r="129" spans="1:30" s="169" customFormat="1" ht="89.25">
      <c r="A129" s="154" t="s">
        <v>19705</v>
      </c>
      <c r="B129" s="302" t="str">
        <f ca="1">IF(LEN(A129)=0,"",INDEX('Smelter Look-up'!$A:$A,MATCH($A129,'Smelter Look-up'!$E:$E,0)))</f>
        <v>Nickel</v>
      </c>
      <c r="C129" s="151" t="str">
        <f ca="1">IF(LEN(A129)=0,"",INDEX('Smelter Look-up'!$C:$C,MATCH($A129,'Smelter Look-up'!$E:$E,0)))</f>
        <v>Vale – Long Harbour Processing Plant (LHPP)</v>
      </c>
      <c r="D129" s="148"/>
      <c r="E129" s="148" t="str">
        <f ca="1">IF(ISERROR($V129),"",OFFSET('Smelter Look-up'!$D$4,$V129-4,0)&amp;"")</f>
        <v>CANADA</v>
      </c>
      <c r="F129" s="148" t="str">
        <f ca="1">IF(ISERROR($V129),"",OFFSET('Smelter Look-up'!$E$4,$V129-4,0))</f>
        <v>CID005602</v>
      </c>
      <c r="G129" s="148" t="str">
        <f ca="1">IF(C129=$X$4,"Enter smelter details",IF(ISERROR($V129),"",OFFSET('Smelter Look-up'!$F$4,$V129-4,0)))</f>
        <v>RMI</v>
      </c>
      <c r="H129" s="204" t="s">
        <v>18592</v>
      </c>
      <c r="I129" s="205" t="str">
        <f ca="1">IF(ISERROR($V129),"",OFFSET('Smelter Look-up'!$H$4,$V129-4,0))</f>
        <v>Long Harbour</v>
      </c>
      <c r="J129" s="205" t="str">
        <f ca="1">IF(ISERROR($V129),"",OFFSET('Smelter Look-up'!$I$4,$V129-4,0))</f>
        <v>Newfoundland and Labrador</v>
      </c>
      <c r="K129" s="149" t="s">
        <v>18592</v>
      </c>
      <c r="L129" s="149" t="s">
        <v>18592</v>
      </c>
      <c r="M129" s="149" t="s">
        <v>18592</v>
      </c>
      <c r="N129" s="149" t="s">
        <v>18592</v>
      </c>
      <c r="O129" s="149" t="s">
        <v>26</v>
      </c>
      <c r="P129" s="207" t="s">
        <v>18592</v>
      </c>
      <c r="Q129" s="150" t="s">
        <v>18592</v>
      </c>
      <c r="R129" s="148" t="str">
        <f ca="1">IF(ISERROR($V129),"",OFFSET('Smelter Look-up'!$C$4,$V129-4,0)&amp;"")</f>
        <v>Vale – Long Harbour Processing Plant (LHPP)</v>
      </c>
      <c r="S129" s="154" t="str">
        <f t="shared" ca="1" si="14"/>
        <v>CA</v>
      </c>
      <c r="T129" s="154" t="str">
        <f ca="1">IF(B129="","",IF(ISERROR(MATCH($J129,SorP!$B$1:$B$6261,0)),"",INDIRECT("'SorP'!$A$"&amp;MATCH($S129&amp;$J129,SorP!C:C,0))))</f>
        <v>CA-NL</v>
      </c>
      <c r="U129" s="167"/>
      <c r="V129" s="168">
        <f ca="1">IF(C129="",NA(),MATCH($B129&amp;$C129,'Smelter Look-up'!$J:$J,0))</f>
        <v>587</v>
      </c>
      <c r="X129" s="169">
        <f t="shared" ca="1" si="13"/>
        <v>0</v>
      </c>
      <c r="AB129" s="312" t="str">
        <f t="shared" ca="1" si="10"/>
        <v>Nickel</v>
      </c>
      <c r="AC129" s="169" t="str">
        <f t="shared" ca="1" si="11"/>
        <v>Nickel</v>
      </c>
      <c r="AD129" s="169" t="str">
        <f t="shared" ca="1" si="12"/>
        <v>Vale – Long Harbour Processing Plant (LHPP)</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password="C246" sheet="1" objects="1" scenarios="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4" activePane="bottomRight" state="frozen"/>
      <selection pane="topRight" activeCell="B24" sqref="B24:J24"/>
      <selection pane="bottomLeft" activeCell="B24" sqref="B24:J24"/>
      <selection pane="bottomRight" activeCell="A14" sqref="A1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Qorvo US,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This declaration covers all Qorvo products (excluding EVBs and Spatium)</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Ashlee Hernandez</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ashlee.hernandez@qorvo.com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(336) 678-7357</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Carla Susmilch</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carla.susmilch@qorvo.com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t="str">
        <f>Declaration!D26</f>
        <v>04-May-2026</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Yes</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t="str">
        <f>Declaration!D45</f>
        <v>Yes</v>
      </c>
      <c r="C31" s="135" t="str">
        <f t="shared" ca="1" si="9"/>
        <v>Complete</v>
      </c>
      <c r="D31" s="314" t="str">
        <f t="shared" si="10"/>
        <v/>
      </c>
      <c r="E31" s="16"/>
      <c r="F31" s="83">
        <f t="shared" si="11"/>
        <v>1</v>
      </c>
      <c r="G31" s="61">
        <f t="shared" si="12"/>
        <v>0</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Unknown</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t="str">
        <f>Declaration!D57</f>
        <v>Unknown</v>
      </c>
      <c r="C42" s="135" t="str">
        <f t="shared" ca="1" si="3"/>
        <v>Complete</v>
      </c>
      <c r="D42" s="316" t="str">
        <f t="shared" si="16"/>
        <v/>
      </c>
      <c r="E42" s="16"/>
      <c r="F42" s="83">
        <f t="shared" si="17"/>
        <v>1</v>
      </c>
      <c r="G42" s="61">
        <f t="shared" si="18"/>
        <v>0</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Unknown</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t="str">
        <f>Declaration!D69</f>
        <v>No</v>
      </c>
      <c r="C53" s="135" t="str">
        <f t="shared" ca="1" si="20"/>
        <v>Complete</v>
      </c>
      <c r="D53" s="316" t="str">
        <f t="shared" si="21"/>
        <v/>
      </c>
      <c r="E53" s="16"/>
      <c r="F53" s="83">
        <f t="shared" si="22"/>
        <v>1</v>
      </c>
      <c r="G53" s="61">
        <f t="shared" si="23"/>
        <v>0</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90%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75%</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t="str">
        <f>Declaration!D81</f>
        <v>Greater than 75%</v>
      </c>
      <c r="C64" s="135" t="str">
        <f t="shared" ca="1" si="3"/>
        <v>Complete</v>
      </c>
      <c r="D64" s="317" t="str">
        <f t="shared" si="25"/>
        <v/>
      </c>
      <c r="E64" s="16"/>
      <c r="F64" s="83">
        <f t="shared" si="26"/>
        <v>1</v>
      </c>
      <c r="G64" s="61">
        <f t="shared" si="27"/>
        <v>0</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75%</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No</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t="str">
        <f>Declaration!D93</f>
        <v>No</v>
      </c>
      <c r="C75" s="135" t="str">
        <f t="shared" ca="1" si="31"/>
        <v>Complete</v>
      </c>
      <c r="D75" s="317" t="str">
        <f t="shared" si="32"/>
        <v/>
      </c>
      <c r="E75" s="16"/>
      <c r="F75" s="83">
        <f t="shared" si="33"/>
        <v>1</v>
      </c>
      <c r="G75" s="61">
        <f t="shared" si="34"/>
        <v>0</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t="str">
        <f>Declaration!D105</f>
        <v>Yes</v>
      </c>
      <c r="C86" s="135" t="str">
        <f t="shared" ca="1" si="36"/>
        <v>Complete</v>
      </c>
      <c r="D86" s="317" t="str">
        <f t="shared" si="39"/>
        <v/>
      </c>
      <c r="E86" s="16"/>
      <c r="F86" s="83">
        <f t="shared" si="40"/>
        <v>1</v>
      </c>
      <c r="G86" s="61">
        <f t="shared" si="41"/>
        <v>0</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https://www.qorvo.com/about-us/sustainability</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 when more processors are validated</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 when more processors are validated</v>
      </c>
      <c r="C101" s="135" t="str">
        <f t="shared" ca="1" si="44"/>
        <v>Complete</v>
      </c>
      <c r="D101" s="319" t="str">
        <f t="shared" si="46"/>
        <v/>
      </c>
      <c r="E101" s="16"/>
      <c r="F101" s="83">
        <f t="shared" si="45"/>
        <v>1</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 when more processors are validated</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1</v>
      </c>
      <c r="G117" s="61">
        <f ca="1">IF(AND(COUNTIF(SmelterIdetifiedForMetal,A117)&gt;0,COUNTIF('Smelter List'!AB$5:AB$2504,A117)&gt;0),0,1)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password="C246" sheet="1" objects="1" scenarios="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4 C4:C124">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D10" sqref="D10"/>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c r="O5" s="337"/>
      <c r="P5" s="338"/>
    </row>
    <row r="6" spans="1:19" s="339" customFormat="1" ht="20.100000000000001" customHeight="1">
      <c r="A6" s="302"/>
      <c r="B6" s="334"/>
      <c r="C6" s="334"/>
      <c r="D6" s="334"/>
      <c r="E6" s="334"/>
      <c r="F6" s="334"/>
      <c r="G6" s="335"/>
      <c r="H6" s="335"/>
      <c r="I6" s="336"/>
      <c r="J6" s="336"/>
      <c r="K6" s="336"/>
      <c r="L6" s="336"/>
      <c r="M6" s="336"/>
      <c r="N6" s="337"/>
      <c r="O6" s="337"/>
      <c r="P6" s="338"/>
    </row>
    <row r="7" spans="1:19" s="339" customFormat="1" ht="20.100000000000001" customHeight="1">
      <c r="A7" s="302"/>
      <c r="B7" s="334"/>
      <c r="C7" s="334"/>
      <c r="D7" s="334"/>
      <c r="E7" s="334"/>
      <c r="F7" s="334"/>
      <c r="G7" s="335"/>
      <c r="H7" s="335"/>
      <c r="I7" s="336"/>
      <c r="J7" s="336"/>
      <c r="K7" s="336"/>
      <c r="L7" s="336"/>
      <c r="M7" s="336"/>
      <c r="N7" s="337"/>
      <c r="O7" s="337"/>
      <c r="P7" s="338"/>
    </row>
    <row r="8" spans="1:19" s="339" customFormat="1" ht="20.100000000000001" customHeight="1">
      <c r="A8" s="302"/>
      <c r="B8" s="334"/>
      <c r="C8" s="334"/>
      <c r="D8" s="334"/>
      <c r="E8" s="334"/>
      <c r="F8" s="334"/>
      <c r="G8" s="335"/>
      <c r="H8" s="335"/>
      <c r="I8" s="336"/>
      <c r="J8" s="336"/>
      <c r="K8" s="336"/>
      <c r="L8" s="336"/>
      <c r="M8" s="336"/>
      <c r="N8" s="337"/>
      <c r="O8" s="337"/>
      <c r="P8" s="338"/>
    </row>
    <row r="9" spans="1:19" s="339" customFormat="1" ht="20.100000000000001" customHeight="1">
      <c r="A9" s="302"/>
      <c r="B9" s="334"/>
      <c r="C9" s="334"/>
      <c r="D9" s="334"/>
      <c r="E9" s="334"/>
      <c r="F9" s="334"/>
      <c r="G9" s="335"/>
      <c r="H9" s="335"/>
      <c r="I9" s="336"/>
      <c r="J9" s="336"/>
      <c r="K9" s="336"/>
      <c r="L9" s="336"/>
      <c r="M9" s="336"/>
      <c r="N9" s="337"/>
      <c r="O9" s="337"/>
      <c r="P9" s="338"/>
    </row>
    <row r="10" spans="1:19" s="339" customFormat="1" ht="20.100000000000001" customHeight="1">
      <c r="A10" s="302"/>
      <c r="B10" s="334"/>
      <c r="C10" s="334"/>
      <c r="D10" s="334"/>
      <c r="E10" s="334"/>
      <c r="F10" s="334"/>
      <c r="G10" s="335"/>
      <c r="H10" s="335"/>
      <c r="I10" s="336"/>
      <c r="J10" s="336"/>
      <c r="K10" s="336"/>
      <c r="L10" s="336"/>
      <c r="M10" s="336"/>
      <c r="N10" s="337"/>
      <c r="O10" s="337"/>
      <c r="P10" s="338"/>
    </row>
    <row r="11" spans="1:19" s="339" customFormat="1" ht="20.100000000000001" customHeight="1">
      <c r="A11" s="302"/>
      <c r="B11" s="334"/>
      <c r="C11" s="334"/>
      <c r="D11" s="334"/>
      <c r="E11" s="334"/>
      <c r="F11" s="334"/>
      <c r="G11" s="335"/>
      <c r="H11" s="335"/>
      <c r="I11" s="336"/>
      <c r="J11" s="336"/>
      <c r="K11" s="336"/>
      <c r="L11" s="336"/>
      <c r="M11" s="336"/>
      <c r="N11" s="337"/>
      <c r="O11" s="337"/>
      <c r="P11" s="338"/>
    </row>
    <row r="12" spans="1:19" s="339" customFormat="1" ht="20.100000000000001" customHeight="1">
      <c r="A12" s="302"/>
      <c r="B12" s="334"/>
      <c r="C12" s="334"/>
      <c r="D12" s="334"/>
      <c r="E12" s="334"/>
      <c r="F12" s="334"/>
      <c r="G12" s="335"/>
      <c r="H12" s="335"/>
      <c r="I12" s="336"/>
      <c r="J12" s="336"/>
      <c r="K12" s="336"/>
      <c r="L12" s="336"/>
      <c r="M12" s="336"/>
      <c r="N12" s="337"/>
      <c r="O12" s="337"/>
      <c r="P12" s="338"/>
    </row>
    <row r="13" spans="1:19" s="339" customFormat="1" ht="20.100000000000001" customHeight="1">
      <c r="A13" s="302"/>
      <c r="B13" s="334"/>
      <c r="C13" s="334"/>
      <c r="D13" s="334"/>
      <c r="E13" s="334"/>
      <c r="F13" s="334"/>
      <c r="G13" s="335"/>
      <c r="H13" s="335"/>
      <c r="I13" s="336"/>
      <c r="J13" s="336"/>
      <c r="K13" s="336"/>
      <c r="L13" s="336"/>
      <c r="M13" s="336"/>
      <c r="N13" s="337"/>
      <c r="O13" s="337"/>
      <c r="P13" s="338"/>
    </row>
    <row r="14" spans="1:19" s="339" customFormat="1" ht="20.100000000000001" customHeight="1">
      <c r="A14" s="302"/>
      <c r="B14" s="334"/>
      <c r="C14" s="334"/>
      <c r="D14" s="334"/>
      <c r="E14" s="334"/>
      <c r="F14" s="334"/>
      <c r="G14" s="335"/>
      <c r="H14" s="335"/>
      <c r="I14" s="336"/>
      <c r="J14" s="336"/>
      <c r="K14" s="336"/>
      <c r="L14" s="336"/>
      <c r="M14" s="336"/>
      <c r="N14" s="337"/>
      <c r="O14" s="337"/>
      <c r="P14" s="338"/>
    </row>
    <row r="15" spans="1:19" s="339" customFormat="1" ht="20.100000000000001" customHeight="1">
      <c r="A15" s="302"/>
      <c r="B15" s="334"/>
      <c r="C15" s="334"/>
      <c r="D15" s="334"/>
      <c r="E15" s="334"/>
      <c r="F15" s="334"/>
      <c r="G15" s="335"/>
      <c r="H15" s="335"/>
      <c r="I15" s="336"/>
      <c r="J15" s="336"/>
      <c r="K15" s="336"/>
      <c r="L15" s="336"/>
      <c r="M15" s="336"/>
      <c r="N15" s="337"/>
      <c r="O15" s="337"/>
      <c r="P15" s="338"/>
    </row>
    <row r="16" spans="1:19" s="339" customFormat="1" ht="20.100000000000001" customHeight="1">
      <c r="A16" s="302"/>
      <c r="B16" s="334"/>
      <c r="C16" s="334"/>
      <c r="D16" s="334"/>
      <c r="E16" s="334"/>
      <c r="F16" s="334"/>
      <c r="G16" s="335"/>
      <c r="H16" s="335"/>
      <c r="I16" s="336"/>
      <c r="J16" s="336"/>
      <c r="K16" s="336"/>
      <c r="L16" s="336"/>
      <c r="M16" s="336"/>
      <c r="N16" s="337"/>
      <c r="O16" s="337"/>
      <c r="P16" s="338"/>
    </row>
    <row r="17" spans="1:16" s="339" customFormat="1" ht="20.100000000000001" customHeight="1">
      <c r="A17" s="302"/>
      <c r="B17" s="334"/>
      <c r="C17" s="334"/>
      <c r="D17" s="334"/>
      <c r="E17" s="334"/>
      <c r="F17" s="334"/>
      <c r="G17" s="335"/>
      <c r="H17" s="335"/>
      <c r="I17" s="336"/>
      <c r="J17" s="336"/>
      <c r="K17" s="336"/>
      <c r="L17" s="336"/>
      <c r="M17" s="336"/>
      <c r="N17" s="337"/>
      <c r="O17" s="337"/>
      <c r="P17" s="338"/>
    </row>
    <row r="18" spans="1:16" s="339" customFormat="1" ht="20.100000000000001" customHeight="1">
      <c r="A18" s="302"/>
      <c r="B18" s="334"/>
      <c r="C18" s="334"/>
      <c r="D18" s="334"/>
      <c r="E18" s="334"/>
      <c r="F18" s="334"/>
      <c r="G18" s="335"/>
      <c r="H18" s="335"/>
      <c r="I18" s="336"/>
      <c r="J18" s="336"/>
      <c r="K18" s="336"/>
      <c r="L18" s="336"/>
      <c r="M18" s="336"/>
      <c r="N18" s="337"/>
      <c r="O18" s="337"/>
      <c r="P18" s="338"/>
    </row>
    <row r="19" spans="1:16" s="339" customFormat="1" ht="20.100000000000001" customHeight="1">
      <c r="A19" s="302"/>
      <c r="B19" s="334"/>
      <c r="C19" s="334"/>
      <c r="D19" s="334"/>
      <c r="E19" s="334"/>
      <c r="F19" s="334"/>
      <c r="G19" s="335"/>
      <c r="H19" s="335"/>
      <c r="I19" s="336"/>
      <c r="J19" s="336"/>
      <c r="K19" s="336"/>
      <c r="L19" s="336"/>
      <c r="M19" s="336"/>
      <c r="N19" s="337"/>
      <c r="O19" s="337"/>
      <c r="P19" s="338"/>
    </row>
    <row r="20" spans="1:16" s="339" customFormat="1" ht="20.100000000000001" customHeight="1">
      <c r="A20" s="302"/>
      <c r="B20" s="334"/>
      <c r="C20" s="334"/>
      <c r="D20" s="334"/>
      <c r="E20" s="334"/>
      <c r="F20" s="334"/>
      <c r="G20" s="335"/>
      <c r="H20" s="335"/>
      <c r="I20" s="336"/>
      <c r="J20" s="336"/>
      <c r="K20" s="336"/>
      <c r="L20" s="336"/>
      <c r="M20" s="336"/>
      <c r="N20" s="337"/>
      <c r="O20" s="337"/>
      <c r="P20" s="338"/>
    </row>
    <row r="21" spans="1:16" s="339" customFormat="1" ht="20.100000000000001" customHeight="1">
      <c r="A21" s="302"/>
      <c r="B21" s="334"/>
      <c r="C21" s="334"/>
      <c r="D21" s="334"/>
      <c r="E21" s="334"/>
      <c r="F21" s="334"/>
      <c r="G21" s="335"/>
      <c r="H21" s="335"/>
      <c r="I21" s="336"/>
      <c r="J21" s="336"/>
      <c r="K21" s="336"/>
      <c r="L21" s="336"/>
      <c r="M21" s="336"/>
      <c r="N21" s="337"/>
      <c r="O21" s="337"/>
      <c r="P21" s="338"/>
    </row>
    <row r="22" spans="1:16" s="339" customFormat="1" ht="20.100000000000001" customHeight="1">
      <c r="A22" s="302"/>
      <c r="B22" s="334"/>
      <c r="C22" s="334"/>
      <c r="D22" s="334"/>
      <c r="E22" s="334"/>
      <c r="F22" s="334"/>
      <c r="G22" s="335"/>
      <c r="H22" s="335"/>
      <c r="I22" s="336"/>
      <c r="J22" s="336"/>
      <c r="K22" s="336"/>
      <c r="L22" s="336"/>
      <c r="M22" s="336"/>
      <c r="N22" s="337"/>
      <c r="O22" s="337"/>
      <c r="P22" s="338"/>
    </row>
    <row r="23" spans="1:16" s="339" customFormat="1" ht="20.100000000000001" customHeight="1">
      <c r="A23" s="302"/>
      <c r="B23" s="334"/>
      <c r="C23" s="334"/>
      <c r="D23" s="334"/>
      <c r="E23" s="334"/>
      <c r="F23" s="334"/>
      <c r="G23" s="335"/>
      <c r="H23" s="335"/>
      <c r="I23" s="336"/>
      <c r="J23" s="336"/>
      <c r="K23" s="336"/>
      <c r="L23" s="336"/>
      <c r="M23" s="336"/>
      <c r="N23" s="337"/>
      <c r="O23" s="337"/>
      <c r="P23" s="338"/>
    </row>
    <row r="24" spans="1:16" s="339" customFormat="1" ht="20.100000000000001" customHeight="1">
      <c r="A24" s="302"/>
      <c r="B24" s="334"/>
      <c r="C24" s="334"/>
      <c r="D24" s="334"/>
      <c r="E24" s="334"/>
      <c r="F24" s="334"/>
      <c r="G24" s="335"/>
      <c r="H24" s="335"/>
      <c r="I24" s="336"/>
      <c r="J24" s="336"/>
      <c r="K24" s="336"/>
      <c r="L24" s="336"/>
      <c r="M24" s="336"/>
      <c r="N24" s="337"/>
      <c r="O24" s="337"/>
      <c r="P24" s="338"/>
    </row>
    <row r="25" spans="1:16" s="339" customFormat="1" ht="20.100000000000001" customHeight="1">
      <c r="A25" s="302"/>
      <c r="B25" s="334"/>
      <c r="C25" s="334"/>
      <c r="D25" s="334"/>
      <c r="E25" s="334"/>
      <c r="F25" s="334"/>
      <c r="G25" s="335"/>
      <c r="H25" s="335"/>
      <c r="I25" s="336"/>
      <c r="J25" s="336"/>
      <c r="K25" s="336"/>
      <c r="L25" s="336"/>
      <c r="M25" s="336"/>
      <c r="N25" s="337"/>
      <c r="O25" s="337"/>
      <c r="P25" s="338"/>
    </row>
    <row r="26" spans="1:16" s="339" customFormat="1" ht="20.100000000000001" customHeight="1">
      <c r="A26" s="302"/>
      <c r="B26" s="334"/>
      <c r="C26" s="334"/>
      <c r="D26" s="334"/>
      <c r="E26" s="334"/>
      <c r="F26" s="334"/>
      <c r="G26" s="335"/>
      <c r="H26" s="335"/>
      <c r="I26" s="336"/>
      <c r="J26" s="336"/>
      <c r="K26" s="336"/>
      <c r="L26" s="336"/>
      <c r="M26" s="336"/>
      <c r="N26" s="337"/>
      <c r="O26" s="337"/>
      <c r="P26" s="338"/>
    </row>
    <row r="27" spans="1:16" s="339" customFormat="1" ht="20.100000000000001" customHeight="1">
      <c r="A27" s="302"/>
      <c r="B27" s="334"/>
      <c r="C27" s="334"/>
      <c r="D27" s="334"/>
      <c r="E27" s="334"/>
      <c r="F27" s="334"/>
      <c r="G27" s="335"/>
      <c r="H27" s="335"/>
      <c r="I27" s="336"/>
      <c r="J27" s="336"/>
      <c r="K27" s="336"/>
      <c r="L27" s="336"/>
      <c r="M27" s="336"/>
      <c r="N27" s="337"/>
      <c r="O27" s="337"/>
      <c r="P27" s="338"/>
    </row>
    <row r="28" spans="1:16" s="339" customFormat="1" ht="20.100000000000001" customHeight="1">
      <c r="A28" s="302"/>
      <c r="B28" s="334"/>
      <c r="C28" s="334"/>
      <c r="D28" s="334"/>
      <c r="E28" s="334"/>
      <c r="F28" s="334"/>
      <c r="G28" s="335"/>
      <c r="H28" s="335"/>
      <c r="I28" s="336"/>
      <c r="J28" s="336"/>
      <c r="K28" s="336"/>
      <c r="L28" s="336"/>
      <c r="M28" s="336"/>
      <c r="N28" s="337"/>
      <c r="O28" s="337"/>
      <c r="P28" s="338"/>
    </row>
    <row r="29" spans="1:16" s="339" customFormat="1" ht="20.100000000000001" customHeight="1">
      <c r="A29" s="302"/>
      <c r="B29" s="334"/>
      <c r="C29" s="334"/>
      <c r="D29" s="334"/>
      <c r="E29" s="334"/>
      <c r="F29" s="334"/>
      <c r="G29" s="335"/>
      <c r="H29" s="335"/>
      <c r="I29" s="336"/>
      <c r="J29" s="336"/>
      <c r="K29" s="336"/>
      <c r="L29" s="336"/>
      <c r="M29" s="336"/>
      <c r="N29" s="337"/>
      <c r="O29" s="337"/>
      <c r="P29" s="338"/>
    </row>
    <row r="30" spans="1:16" s="339" customFormat="1" ht="20.100000000000001" customHeight="1">
      <c r="A30" s="302"/>
      <c r="B30" s="334"/>
      <c r="C30" s="334"/>
      <c r="D30" s="334"/>
      <c r="E30" s="334"/>
      <c r="F30" s="334"/>
      <c r="G30" s="335"/>
      <c r="H30" s="335"/>
      <c r="I30" s="336"/>
      <c r="J30" s="336"/>
      <c r="K30" s="336"/>
      <c r="L30" s="336"/>
      <c r="M30" s="336"/>
      <c r="N30" s="337"/>
      <c r="O30" s="337"/>
      <c r="P30" s="338"/>
    </row>
    <row r="31" spans="1:16" s="339" customFormat="1" ht="20.100000000000001" customHeight="1">
      <c r="A31" s="302"/>
      <c r="B31" s="334"/>
      <c r="C31" s="334"/>
      <c r="D31" s="334"/>
      <c r="E31" s="334"/>
      <c r="F31" s="334"/>
      <c r="G31" s="335"/>
      <c r="H31" s="335"/>
      <c r="I31" s="336"/>
      <c r="J31" s="336"/>
      <c r="K31" s="336"/>
      <c r="L31" s="336"/>
      <c r="M31" s="336"/>
      <c r="N31" s="337"/>
      <c r="O31" s="337"/>
      <c r="P31" s="338"/>
    </row>
    <row r="32" spans="1:16" s="339" customFormat="1" ht="20.100000000000001" customHeight="1">
      <c r="A32" s="302"/>
      <c r="B32" s="334"/>
      <c r="C32" s="334"/>
      <c r="D32" s="334"/>
      <c r="E32" s="334"/>
      <c r="F32" s="334"/>
      <c r="G32" s="335"/>
      <c r="H32" s="335"/>
      <c r="I32" s="336"/>
      <c r="J32" s="336"/>
      <c r="K32" s="336"/>
      <c r="L32" s="336"/>
      <c r="M32" s="336"/>
      <c r="N32" s="337"/>
      <c r="O32" s="337"/>
      <c r="P32" s="338"/>
    </row>
    <row r="33" spans="1:16" s="339" customFormat="1" ht="20.100000000000001" customHeight="1">
      <c r="A33" s="302"/>
      <c r="B33" s="334"/>
      <c r="C33" s="334"/>
      <c r="D33" s="334"/>
      <c r="E33" s="334"/>
      <c r="F33" s="334"/>
      <c r="G33" s="335"/>
      <c r="H33" s="335"/>
      <c r="I33" s="336"/>
      <c r="J33" s="336"/>
      <c r="K33" s="336"/>
      <c r="L33" s="336"/>
      <c r="M33" s="336"/>
      <c r="N33" s="337"/>
      <c r="O33" s="337"/>
      <c r="P33" s="338"/>
    </row>
    <row r="34" spans="1:16" s="339" customFormat="1" ht="20.100000000000001" customHeight="1">
      <c r="A34" s="302"/>
      <c r="B34" s="334"/>
      <c r="C34" s="334"/>
      <c r="D34" s="334"/>
      <c r="E34" s="334"/>
      <c r="F34" s="334"/>
      <c r="G34" s="335"/>
      <c r="H34" s="335"/>
      <c r="I34" s="336"/>
      <c r="J34" s="336"/>
      <c r="K34" s="336"/>
      <c r="L34" s="336"/>
      <c r="M34" s="336"/>
      <c r="N34" s="337"/>
      <c r="O34" s="337"/>
      <c r="P34" s="338"/>
    </row>
    <row r="35" spans="1:16" s="339" customFormat="1" ht="20.100000000000001" customHeight="1">
      <c r="A35" s="302"/>
      <c r="B35" s="334"/>
      <c r="C35" s="334"/>
      <c r="D35" s="334"/>
      <c r="E35" s="334"/>
      <c r="F35" s="334"/>
      <c r="G35" s="335"/>
      <c r="H35" s="335"/>
      <c r="I35" s="336"/>
      <c r="J35" s="336"/>
      <c r="K35" s="336"/>
      <c r="L35" s="336"/>
      <c r="M35" s="336"/>
      <c r="N35" s="337"/>
      <c r="O35" s="337"/>
      <c r="P35" s="338"/>
    </row>
    <row r="36" spans="1:16" s="339" customFormat="1" ht="20.100000000000001" customHeight="1">
      <c r="A36" s="302"/>
      <c r="B36" s="334"/>
      <c r="C36" s="334"/>
      <c r="D36" s="334"/>
      <c r="E36" s="334"/>
      <c r="F36" s="334"/>
      <c r="G36" s="335"/>
      <c r="H36" s="335"/>
      <c r="I36" s="336"/>
      <c r="J36" s="336"/>
      <c r="K36" s="336"/>
      <c r="L36" s="336"/>
      <c r="M36" s="336"/>
      <c r="N36" s="337"/>
      <c r="O36" s="337"/>
      <c r="P36" s="338"/>
    </row>
    <row r="37" spans="1:16" s="339" customFormat="1" ht="20.100000000000001" customHeight="1">
      <c r="A37" s="302"/>
      <c r="B37" s="334"/>
      <c r="C37" s="334"/>
      <c r="D37" s="334"/>
      <c r="E37" s="334"/>
      <c r="F37" s="334"/>
      <c r="G37" s="335"/>
      <c r="H37" s="335"/>
      <c r="I37" s="336"/>
      <c r="J37" s="336"/>
      <c r="K37" s="336"/>
      <c r="L37" s="336"/>
      <c r="M37" s="336"/>
      <c r="N37" s="337"/>
      <c r="O37" s="337"/>
      <c r="P37" s="338"/>
    </row>
    <row r="38" spans="1:16" s="339" customFormat="1" ht="20.100000000000001" customHeight="1">
      <c r="A38" s="302"/>
      <c r="B38" s="334"/>
      <c r="C38" s="334"/>
      <c r="D38" s="334"/>
      <c r="E38" s="334"/>
      <c r="F38" s="334"/>
      <c r="G38" s="335"/>
      <c r="H38" s="335"/>
      <c r="I38" s="336"/>
      <c r="J38" s="336"/>
      <c r="K38" s="336"/>
      <c r="L38" s="336"/>
      <c r="M38" s="336"/>
      <c r="N38" s="337"/>
      <c r="O38" s="337"/>
      <c r="P38" s="338"/>
    </row>
    <row r="39" spans="1:16" s="339" customFormat="1" ht="20.100000000000001" customHeight="1">
      <c r="A39" s="302"/>
      <c r="B39" s="334"/>
      <c r="C39" s="334"/>
      <c r="D39" s="334"/>
      <c r="E39" s="334"/>
      <c r="F39" s="334"/>
      <c r="G39" s="335"/>
      <c r="H39" s="335"/>
      <c r="I39" s="336"/>
      <c r="J39" s="336"/>
      <c r="K39" s="336"/>
      <c r="L39" s="336"/>
      <c r="M39" s="336"/>
      <c r="N39" s="337"/>
      <c r="O39" s="337"/>
      <c r="P39" s="338"/>
    </row>
    <row r="40" spans="1:16" s="339" customFormat="1" ht="20.100000000000001" customHeight="1">
      <c r="A40" s="302"/>
      <c r="B40" s="334"/>
      <c r="C40" s="334"/>
      <c r="D40" s="334"/>
      <c r="E40" s="334"/>
      <c r="F40" s="334"/>
      <c r="G40" s="335"/>
      <c r="H40" s="335"/>
      <c r="I40" s="336"/>
      <c r="J40" s="336"/>
      <c r="K40" s="336"/>
      <c r="L40" s="336"/>
      <c r="M40" s="336"/>
      <c r="N40" s="337"/>
      <c r="O40" s="337"/>
      <c r="P40" s="338"/>
    </row>
    <row r="41" spans="1:16" s="339" customFormat="1" ht="20.100000000000001" customHeight="1">
      <c r="A41" s="302"/>
      <c r="B41" s="334"/>
      <c r="C41" s="334"/>
      <c r="D41" s="334"/>
      <c r="E41" s="334"/>
      <c r="F41" s="334"/>
      <c r="G41" s="335"/>
      <c r="H41" s="335"/>
      <c r="I41" s="336"/>
      <c r="J41" s="336"/>
      <c r="K41" s="336"/>
      <c r="L41" s="336"/>
      <c r="M41" s="336"/>
      <c r="N41" s="337"/>
      <c r="O41" s="337"/>
      <c r="P41" s="338"/>
    </row>
    <row r="42" spans="1:16" s="339" customFormat="1" ht="20.100000000000001" customHeight="1">
      <c r="A42" s="302"/>
      <c r="B42" s="334"/>
      <c r="C42" s="334"/>
      <c r="D42" s="334"/>
      <c r="E42" s="334"/>
      <c r="F42" s="334"/>
      <c r="G42" s="335"/>
      <c r="H42" s="335"/>
      <c r="I42" s="336"/>
      <c r="J42" s="336"/>
      <c r="K42" s="336"/>
      <c r="L42" s="336"/>
      <c r="M42" s="336"/>
      <c r="N42" s="337"/>
      <c r="O42" s="337"/>
      <c r="P42" s="338"/>
    </row>
    <row r="43" spans="1:16" s="339" customFormat="1" ht="20.100000000000001" customHeight="1">
      <c r="A43" s="302"/>
      <c r="B43" s="334"/>
      <c r="C43" s="334"/>
      <c r="D43" s="334"/>
      <c r="E43" s="334"/>
      <c r="F43" s="334"/>
      <c r="G43" s="335"/>
      <c r="H43" s="335"/>
      <c r="I43" s="336"/>
      <c r="J43" s="336"/>
      <c r="K43" s="336"/>
      <c r="L43" s="336"/>
      <c r="M43" s="336"/>
      <c r="N43" s="337"/>
      <c r="O43" s="337"/>
      <c r="P43" s="338"/>
    </row>
    <row r="44" spans="1:16" s="339" customFormat="1" ht="20.100000000000001" customHeight="1">
      <c r="A44" s="302"/>
      <c r="B44" s="334"/>
      <c r="C44" s="334"/>
      <c r="D44" s="334"/>
      <c r="E44" s="334"/>
      <c r="F44" s="334"/>
      <c r="G44" s="335"/>
      <c r="H44" s="335"/>
      <c r="I44" s="336"/>
      <c r="J44" s="336"/>
      <c r="K44" s="336"/>
      <c r="L44" s="336"/>
      <c r="M44" s="336"/>
      <c r="N44" s="337"/>
      <c r="O44" s="337"/>
      <c r="P44" s="338"/>
    </row>
    <row r="45" spans="1:16" s="339" customFormat="1" ht="20.100000000000001" customHeight="1">
      <c r="A45" s="302"/>
      <c r="B45" s="334"/>
      <c r="C45" s="334"/>
      <c r="D45" s="334"/>
      <c r="E45" s="334"/>
      <c r="F45" s="334"/>
      <c r="G45" s="335"/>
      <c r="H45" s="335"/>
      <c r="I45" s="336"/>
      <c r="J45" s="336"/>
      <c r="K45" s="336"/>
      <c r="L45" s="336"/>
      <c r="M45" s="336"/>
      <c r="N45" s="337"/>
      <c r="O45" s="337"/>
      <c r="P45" s="338"/>
    </row>
    <row r="46" spans="1:16" s="339" customFormat="1" ht="20.100000000000001" customHeight="1">
      <c r="A46" s="302"/>
      <c r="B46" s="334"/>
      <c r="C46" s="334"/>
      <c r="D46" s="334"/>
      <c r="E46" s="334"/>
      <c r="F46" s="334"/>
      <c r="G46" s="335"/>
      <c r="H46" s="335"/>
      <c r="I46" s="336"/>
      <c r="J46" s="336"/>
      <c r="K46" s="336"/>
      <c r="L46" s="336"/>
      <c r="M46" s="336"/>
      <c r="N46" s="337"/>
      <c r="O46" s="337"/>
      <c r="P46" s="338"/>
    </row>
    <row r="47" spans="1:16" s="339" customFormat="1" ht="20.100000000000001" customHeight="1">
      <c r="A47" s="302"/>
      <c r="B47" s="334"/>
      <c r="C47" s="334"/>
      <c r="D47" s="334"/>
      <c r="E47" s="334"/>
      <c r="F47" s="334"/>
      <c r="G47" s="335"/>
      <c r="H47" s="335"/>
      <c r="I47" s="336"/>
      <c r="J47" s="336"/>
      <c r="K47" s="336"/>
      <c r="L47" s="336"/>
      <c r="M47" s="336"/>
      <c r="N47" s="337"/>
      <c r="O47" s="337"/>
      <c r="P47" s="338"/>
    </row>
    <row r="48" spans="1:16" s="339" customFormat="1" ht="20.100000000000001" customHeight="1">
      <c r="A48" s="302"/>
      <c r="B48" s="334"/>
      <c r="C48" s="334"/>
      <c r="D48" s="334"/>
      <c r="E48" s="334"/>
      <c r="F48" s="334"/>
      <c r="G48" s="335"/>
      <c r="H48" s="335"/>
      <c r="I48" s="336"/>
      <c r="J48" s="336"/>
      <c r="K48" s="336"/>
      <c r="L48" s="336"/>
      <c r="M48" s="336"/>
      <c r="N48" s="337"/>
      <c r="O48" s="337"/>
      <c r="P48" s="338"/>
    </row>
    <row r="49" spans="1:16" s="339" customFormat="1" ht="20.100000000000001" customHeight="1">
      <c r="A49" s="302"/>
      <c r="B49" s="334"/>
      <c r="C49" s="334"/>
      <c r="D49" s="334"/>
      <c r="E49" s="334"/>
      <c r="F49" s="334"/>
      <c r="G49" s="335"/>
      <c r="H49" s="335"/>
      <c r="I49" s="336"/>
      <c r="J49" s="336"/>
      <c r="K49" s="336"/>
      <c r="L49" s="336"/>
      <c r="M49" s="336"/>
      <c r="N49" s="337"/>
      <c r="O49" s="337"/>
      <c r="P49" s="338"/>
    </row>
    <row r="50" spans="1:16" s="339" customFormat="1" ht="20.100000000000001" customHeight="1">
      <c r="A50" s="302"/>
      <c r="B50" s="334"/>
      <c r="C50" s="334"/>
      <c r="D50" s="334"/>
      <c r="E50" s="334"/>
      <c r="F50" s="334"/>
      <c r="G50" s="335"/>
      <c r="H50" s="335"/>
      <c r="I50" s="336"/>
      <c r="J50" s="336"/>
      <c r="K50" s="336"/>
      <c r="L50" s="336"/>
      <c r="M50" s="336"/>
      <c r="N50" s="337"/>
      <c r="O50" s="337"/>
      <c r="P50" s="338"/>
    </row>
    <row r="51" spans="1:16" s="339" customFormat="1" ht="20.100000000000001" customHeight="1">
      <c r="A51" s="302"/>
      <c r="B51" s="334"/>
      <c r="C51" s="334"/>
      <c r="D51" s="334"/>
      <c r="E51" s="334"/>
      <c r="F51" s="334"/>
      <c r="G51" s="335"/>
      <c r="H51" s="335"/>
      <c r="I51" s="336"/>
      <c r="J51" s="336"/>
      <c r="K51" s="336"/>
      <c r="L51" s="336"/>
      <c r="M51" s="336"/>
      <c r="N51" s="337"/>
      <c r="O51" s="337"/>
      <c r="P51" s="338"/>
    </row>
    <row r="52" spans="1:16" s="339" customFormat="1" ht="20.100000000000001" customHeight="1">
      <c r="A52" s="302"/>
      <c r="B52" s="334"/>
      <c r="C52" s="334"/>
      <c r="D52" s="334"/>
      <c r="E52" s="334"/>
      <c r="F52" s="334"/>
      <c r="G52" s="335"/>
      <c r="H52" s="335"/>
      <c r="I52" s="336"/>
      <c r="J52" s="336"/>
      <c r="K52" s="336"/>
      <c r="L52" s="336"/>
      <c r="M52" s="336"/>
      <c r="N52" s="337"/>
      <c r="O52" s="337"/>
      <c r="P52" s="338"/>
    </row>
    <row r="53" spans="1:16" s="339" customFormat="1" ht="20.100000000000001" customHeight="1">
      <c r="A53" s="302"/>
      <c r="B53" s="334"/>
      <c r="C53" s="334"/>
      <c r="D53" s="334"/>
      <c r="E53" s="334"/>
      <c r="F53" s="334"/>
      <c r="G53" s="335"/>
      <c r="H53" s="335"/>
      <c r="I53" s="336"/>
      <c r="J53" s="336"/>
      <c r="K53" s="336"/>
      <c r="L53" s="336"/>
      <c r="M53" s="336"/>
      <c r="N53" s="337"/>
      <c r="O53" s="337"/>
      <c r="P53" s="338"/>
    </row>
    <row r="54" spans="1:16" s="339" customFormat="1" ht="20.100000000000001" customHeight="1">
      <c r="A54" s="302"/>
      <c r="B54" s="334"/>
      <c r="C54" s="334"/>
      <c r="D54" s="334"/>
      <c r="E54" s="334"/>
      <c r="F54" s="334"/>
      <c r="G54" s="335"/>
      <c r="H54" s="335"/>
      <c r="I54" s="336"/>
      <c r="J54" s="336"/>
      <c r="K54" s="336"/>
      <c r="L54" s="336"/>
      <c r="M54" s="336"/>
      <c r="N54" s="337"/>
      <c r="O54" s="337"/>
      <c r="P54" s="338"/>
    </row>
    <row r="55" spans="1:16" s="339" customFormat="1" ht="20.100000000000001" customHeight="1">
      <c r="A55" s="302"/>
      <c r="B55" s="334"/>
      <c r="C55" s="334"/>
      <c r="D55" s="334"/>
      <c r="E55" s="334"/>
      <c r="F55" s="334"/>
      <c r="G55" s="335"/>
      <c r="H55" s="335"/>
      <c r="I55" s="336"/>
      <c r="J55" s="336"/>
      <c r="K55" s="336"/>
      <c r="L55" s="336"/>
      <c r="M55" s="336"/>
      <c r="N55" s="337"/>
      <c r="O55" s="337"/>
      <c r="P55" s="338"/>
    </row>
    <row r="56" spans="1:16" s="339" customFormat="1" ht="20.100000000000001" customHeight="1">
      <c r="A56" s="302"/>
      <c r="B56" s="334"/>
      <c r="C56" s="334"/>
      <c r="D56" s="334"/>
      <c r="E56" s="334"/>
      <c r="F56" s="334"/>
      <c r="G56" s="335"/>
      <c r="H56" s="335"/>
      <c r="I56" s="336"/>
      <c r="J56" s="336"/>
      <c r="K56" s="336"/>
      <c r="L56" s="336"/>
      <c r="M56" s="336"/>
      <c r="N56" s="337"/>
      <c r="O56" s="337"/>
      <c r="P56" s="338"/>
    </row>
    <row r="57" spans="1:16" s="339" customFormat="1" ht="20.100000000000001" customHeight="1">
      <c r="A57" s="302"/>
      <c r="B57" s="334"/>
      <c r="C57" s="334"/>
      <c r="D57" s="334"/>
      <c r="E57" s="334"/>
      <c r="F57" s="334"/>
      <c r="G57" s="335"/>
      <c r="H57" s="335"/>
      <c r="I57" s="336"/>
      <c r="J57" s="336"/>
      <c r="K57" s="336"/>
      <c r="L57" s="336"/>
      <c r="M57" s="336"/>
      <c r="N57" s="337"/>
      <c r="O57" s="337"/>
      <c r="P57" s="338"/>
    </row>
    <row r="58" spans="1:16" s="339" customFormat="1" ht="20.100000000000001" customHeight="1">
      <c r="A58" s="302"/>
      <c r="B58" s="334"/>
      <c r="C58" s="334"/>
      <c r="D58" s="334"/>
      <c r="E58" s="334"/>
      <c r="F58" s="334"/>
      <c r="G58" s="335"/>
      <c r="H58" s="335"/>
      <c r="I58" s="336"/>
      <c r="J58" s="336"/>
      <c r="K58" s="336"/>
      <c r="L58" s="336"/>
      <c r="M58" s="336"/>
      <c r="N58" s="337"/>
      <c r="O58" s="337"/>
      <c r="P58" s="338"/>
    </row>
    <row r="59" spans="1:16" s="339" customFormat="1" ht="20.100000000000001" customHeight="1">
      <c r="A59" s="302"/>
      <c r="B59" s="334"/>
      <c r="C59" s="334"/>
      <c r="D59" s="334"/>
      <c r="E59" s="334"/>
      <c r="F59" s="334"/>
      <c r="G59" s="335"/>
      <c r="H59" s="335"/>
      <c r="I59" s="336"/>
      <c r="J59" s="336"/>
      <c r="K59" s="336"/>
      <c r="L59" s="336"/>
      <c r="M59" s="336"/>
      <c r="N59" s="337"/>
      <c r="O59" s="337"/>
      <c r="P59" s="338"/>
    </row>
    <row r="60" spans="1:16" s="339" customFormat="1" ht="20.100000000000001" customHeight="1">
      <c r="A60" s="302"/>
      <c r="B60" s="334"/>
      <c r="C60" s="334"/>
      <c r="D60" s="334"/>
      <c r="E60" s="334"/>
      <c r="F60" s="334"/>
      <c r="G60" s="335"/>
      <c r="H60" s="335"/>
      <c r="I60" s="336"/>
      <c r="J60" s="336"/>
      <c r="K60" s="336"/>
      <c r="L60" s="336"/>
      <c r="M60" s="336"/>
      <c r="N60" s="337"/>
      <c r="O60" s="337"/>
      <c r="P60" s="338"/>
    </row>
    <row r="61" spans="1:16" s="339" customFormat="1" ht="20.100000000000001" customHeight="1">
      <c r="A61" s="302"/>
      <c r="B61" s="334"/>
      <c r="C61" s="334"/>
      <c r="D61" s="334"/>
      <c r="E61" s="334"/>
      <c r="F61" s="334"/>
      <c r="G61" s="335"/>
      <c r="H61" s="335"/>
      <c r="I61" s="336"/>
      <c r="J61" s="336"/>
      <c r="K61" s="336"/>
      <c r="L61" s="336"/>
      <c r="M61" s="336"/>
      <c r="N61" s="337"/>
      <c r="O61" s="337"/>
      <c r="P61" s="338"/>
    </row>
    <row r="62" spans="1:16" s="339" customFormat="1" ht="20.100000000000001" customHeight="1">
      <c r="A62" s="302"/>
      <c r="B62" s="334"/>
      <c r="C62" s="334"/>
      <c r="D62" s="334"/>
      <c r="E62" s="334"/>
      <c r="F62" s="334"/>
      <c r="G62" s="335"/>
      <c r="H62" s="335"/>
      <c r="I62" s="336"/>
      <c r="J62" s="336"/>
      <c r="K62" s="336"/>
      <c r="L62" s="336"/>
      <c r="M62" s="336"/>
      <c r="N62" s="337"/>
      <c r="O62" s="337"/>
      <c r="P62" s="338"/>
    </row>
    <row r="63" spans="1:16" s="339" customFormat="1" ht="20.100000000000001" customHeight="1">
      <c r="A63" s="302"/>
      <c r="B63" s="334"/>
      <c r="C63" s="334"/>
      <c r="D63" s="334"/>
      <c r="E63" s="334"/>
      <c r="F63" s="334"/>
      <c r="G63" s="335"/>
      <c r="H63" s="335"/>
      <c r="I63" s="336"/>
      <c r="J63" s="336"/>
      <c r="K63" s="336"/>
      <c r="L63" s="336"/>
      <c r="M63" s="336"/>
      <c r="N63" s="337"/>
      <c r="O63" s="337"/>
      <c r="P63" s="338"/>
    </row>
    <row r="64" spans="1:16" s="339" customFormat="1" ht="20.100000000000001" customHeight="1">
      <c r="A64" s="302"/>
      <c r="B64" s="334"/>
      <c r="C64" s="334"/>
      <c r="D64" s="334"/>
      <c r="E64" s="334"/>
      <c r="F64" s="334"/>
      <c r="G64" s="335"/>
      <c r="H64" s="335"/>
      <c r="I64" s="336"/>
      <c r="J64" s="336"/>
      <c r="K64" s="336"/>
      <c r="L64" s="336"/>
      <c r="M64" s="336"/>
      <c r="N64" s="337"/>
      <c r="O64" s="337"/>
      <c r="P64" s="338"/>
    </row>
    <row r="65" spans="1:16" s="339" customFormat="1" ht="20.100000000000001" customHeight="1">
      <c r="A65" s="302"/>
      <c r="B65" s="334"/>
      <c r="C65" s="334"/>
      <c r="D65" s="334"/>
      <c r="E65" s="334"/>
      <c r="F65" s="334"/>
      <c r="G65" s="335"/>
      <c r="H65" s="335"/>
      <c r="I65" s="336"/>
      <c r="J65" s="336"/>
      <c r="K65" s="336"/>
      <c r="L65" s="336"/>
      <c r="M65" s="336"/>
      <c r="N65" s="337"/>
      <c r="O65" s="337"/>
      <c r="P65" s="338"/>
    </row>
    <row r="66" spans="1:16" s="339" customFormat="1" ht="20.100000000000001" customHeight="1">
      <c r="A66" s="302"/>
      <c r="B66" s="334"/>
      <c r="C66" s="334"/>
      <c r="D66" s="334"/>
      <c r="E66" s="334"/>
      <c r="F66" s="334"/>
      <c r="G66" s="335"/>
      <c r="H66" s="335"/>
      <c r="I66" s="336"/>
      <c r="J66" s="336"/>
      <c r="K66" s="336"/>
      <c r="L66" s="336"/>
      <c r="M66" s="336"/>
      <c r="N66" s="337"/>
      <c r="O66" s="337"/>
      <c r="P66" s="338"/>
    </row>
    <row r="67" spans="1:16" s="339" customFormat="1" ht="20.100000000000001" customHeight="1">
      <c r="A67" s="302"/>
      <c r="B67" s="334"/>
      <c r="C67" s="334"/>
      <c r="D67" s="334"/>
      <c r="E67" s="334"/>
      <c r="F67" s="334"/>
      <c r="G67" s="335"/>
      <c r="H67" s="335"/>
      <c r="I67" s="336"/>
      <c r="J67" s="336"/>
      <c r="K67" s="336"/>
      <c r="L67" s="336"/>
      <c r="M67" s="336"/>
      <c r="N67" s="337"/>
      <c r="O67" s="337"/>
      <c r="P67" s="338"/>
    </row>
    <row r="68" spans="1:16" s="339" customFormat="1" ht="20.100000000000001" customHeight="1">
      <c r="A68" s="302"/>
      <c r="B68" s="334"/>
      <c r="C68" s="334"/>
      <c r="D68" s="334"/>
      <c r="E68" s="334"/>
      <c r="F68" s="334"/>
      <c r="G68" s="335"/>
      <c r="H68" s="335"/>
      <c r="I68" s="336"/>
      <c r="J68" s="336"/>
      <c r="K68" s="336"/>
      <c r="L68" s="336"/>
      <c r="M68" s="336"/>
      <c r="N68" s="337"/>
      <c r="O68" s="337"/>
      <c r="P68" s="338"/>
    </row>
    <row r="69" spans="1:16" s="339" customFormat="1" ht="20.100000000000001" customHeight="1">
      <c r="A69" s="302"/>
      <c r="B69" s="334"/>
      <c r="C69" s="334"/>
      <c r="D69" s="334"/>
      <c r="E69" s="334"/>
      <c r="F69" s="334"/>
      <c r="G69" s="335"/>
      <c r="H69" s="335"/>
      <c r="I69" s="336"/>
      <c r="J69" s="336"/>
      <c r="K69" s="336"/>
      <c r="L69" s="336"/>
      <c r="M69" s="336"/>
      <c r="N69" s="337"/>
      <c r="O69" s="337"/>
      <c r="P69" s="338"/>
    </row>
    <row r="70" spans="1:16" s="339" customFormat="1" ht="20.100000000000001" customHeight="1">
      <c r="A70" s="302"/>
      <c r="B70" s="334"/>
      <c r="C70" s="334"/>
      <c r="D70" s="334"/>
      <c r="E70" s="334"/>
      <c r="F70" s="334"/>
      <c r="G70" s="335"/>
      <c r="H70" s="335"/>
      <c r="I70" s="336"/>
      <c r="J70" s="336"/>
      <c r="K70" s="336"/>
      <c r="L70" s="336"/>
      <c r="M70" s="336"/>
      <c r="N70" s="337"/>
      <c r="O70" s="337"/>
      <c r="P70" s="338"/>
    </row>
    <row r="71" spans="1:16" s="339" customFormat="1" ht="20.100000000000001" customHeight="1">
      <c r="A71" s="302"/>
      <c r="B71" s="334"/>
      <c r="C71" s="334"/>
      <c r="D71" s="334"/>
      <c r="E71" s="334"/>
      <c r="F71" s="334"/>
      <c r="G71" s="335"/>
      <c r="H71" s="335"/>
      <c r="I71" s="336"/>
      <c r="J71" s="336"/>
      <c r="K71" s="336"/>
      <c r="L71" s="336"/>
      <c r="M71" s="336"/>
      <c r="N71" s="337"/>
      <c r="O71" s="337"/>
      <c r="P71" s="338"/>
    </row>
    <row r="72" spans="1:16" s="339" customFormat="1" ht="20.100000000000001" customHeight="1">
      <c r="A72" s="302"/>
      <c r="B72" s="334"/>
      <c r="C72" s="334"/>
      <c r="D72" s="334"/>
      <c r="E72" s="334"/>
      <c r="F72" s="334"/>
      <c r="G72" s="335"/>
      <c r="H72" s="335"/>
      <c r="I72" s="336"/>
      <c r="J72" s="336"/>
      <c r="K72" s="336"/>
      <c r="L72" s="336"/>
      <c r="M72" s="336"/>
      <c r="N72" s="337"/>
      <c r="O72" s="337"/>
      <c r="P72" s="338"/>
    </row>
    <row r="73" spans="1:16" s="339" customFormat="1" ht="20.100000000000001" customHeight="1">
      <c r="A73" s="302"/>
      <c r="B73" s="334"/>
      <c r="C73" s="334"/>
      <c r="D73" s="334"/>
      <c r="E73" s="334"/>
      <c r="F73" s="334"/>
      <c r="G73" s="335"/>
      <c r="H73" s="335"/>
      <c r="I73" s="336"/>
      <c r="J73" s="336"/>
      <c r="K73" s="336"/>
      <c r="L73" s="336"/>
      <c r="M73" s="336"/>
      <c r="N73" s="337"/>
      <c r="O73" s="337"/>
      <c r="P73" s="338"/>
    </row>
    <row r="74" spans="1:16" s="339" customFormat="1" ht="20.100000000000001" customHeight="1">
      <c r="A74" s="302"/>
      <c r="B74" s="334"/>
      <c r="C74" s="334"/>
      <c r="D74" s="334"/>
      <c r="E74" s="334"/>
      <c r="F74" s="334"/>
      <c r="G74" s="335"/>
      <c r="H74" s="335"/>
      <c r="I74" s="336"/>
      <c r="J74" s="336"/>
      <c r="K74" s="336"/>
      <c r="L74" s="336"/>
      <c r="M74" s="336"/>
      <c r="N74" s="337"/>
      <c r="O74" s="337"/>
      <c r="P74" s="338"/>
    </row>
    <row r="75" spans="1:16" s="339" customFormat="1" ht="20.100000000000001" customHeight="1">
      <c r="A75" s="302"/>
      <c r="B75" s="334"/>
      <c r="C75" s="334"/>
      <c r="D75" s="334"/>
      <c r="E75" s="334"/>
      <c r="F75" s="334"/>
      <c r="G75" s="335"/>
      <c r="H75" s="335"/>
      <c r="I75" s="336"/>
      <c r="J75" s="336"/>
      <c r="K75" s="336"/>
      <c r="L75" s="336"/>
      <c r="M75" s="336"/>
      <c r="N75" s="337"/>
      <c r="O75" s="337"/>
      <c r="P75" s="338"/>
    </row>
    <row r="76" spans="1:16" s="339" customFormat="1" ht="20.100000000000001" customHeight="1">
      <c r="A76" s="302"/>
      <c r="B76" s="334"/>
      <c r="C76" s="334"/>
      <c r="D76" s="334"/>
      <c r="E76" s="334"/>
      <c r="F76" s="334"/>
      <c r="G76" s="335"/>
      <c r="H76" s="335"/>
      <c r="I76" s="336"/>
      <c r="J76" s="336"/>
      <c r="K76" s="336"/>
      <c r="L76" s="336"/>
      <c r="M76" s="336"/>
      <c r="N76" s="337"/>
      <c r="O76" s="337"/>
      <c r="P76" s="338"/>
    </row>
    <row r="77" spans="1:16" s="339" customFormat="1" ht="20.100000000000001" customHeight="1">
      <c r="A77" s="302"/>
      <c r="B77" s="334"/>
      <c r="C77" s="334"/>
      <c r="D77" s="334"/>
      <c r="E77" s="334"/>
      <c r="F77" s="334"/>
      <c r="G77" s="335"/>
      <c r="H77" s="335"/>
      <c r="I77" s="336"/>
      <c r="J77" s="336"/>
      <c r="K77" s="336"/>
      <c r="L77" s="336"/>
      <c r="M77" s="336"/>
      <c r="N77" s="337"/>
      <c r="O77" s="337"/>
      <c r="P77" s="338"/>
    </row>
    <row r="78" spans="1:16" s="339" customFormat="1" ht="20.100000000000001" customHeight="1">
      <c r="A78" s="302"/>
      <c r="B78" s="334"/>
      <c r="C78" s="334"/>
      <c r="D78" s="334"/>
      <c r="E78" s="334"/>
      <c r="F78" s="334"/>
      <c r="G78" s="335"/>
      <c r="H78" s="335"/>
      <c r="I78" s="336"/>
      <c r="J78" s="336"/>
      <c r="K78" s="336"/>
      <c r="L78" s="336"/>
      <c r="M78" s="336"/>
      <c r="N78" s="337"/>
      <c r="O78" s="337"/>
      <c r="P78" s="338"/>
    </row>
    <row r="79" spans="1:16" s="339" customFormat="1" ht="20.100000000000001" customHeight="1">
      <c r="A79" s="302"/>
      <c r="B79" s="334"/>
      <c r="C79" s="334"/>
      <c r="D79" s="334"/>
      <c r="E79" s="334"/>
      <c r="F79" s="334"/>
      <c r="G79" s="335"/>
      <c r="H79" s="335"/>
      <c r="I79" s="336"/>
      <c r="J79" s="336"/>
      <c r="K79" s="336"/>
      <c r="L79" s="336"/>
      <c r="M79" s="336"/>
      <c r="N79" s="337"/>
      <c r="O79" s="337"/>
      <c r="P79" s="338"/>
    </row>
    <row r="80" spans="1:16" s="339" customFormat="1" ht="20.100000000000001" customHeight="1">
      <c r="A80" s="302"/>
      <c r="B80" s="334"/>
      <c r="C80" s="334"/>
      <c r="D80" s="334"/>
      <c r="E80" s="334"/>
      <c r="F80" s="334"/>
      <c r="G80" s="335"/>
      <c r="H80" s="335"/>
      <c r="I80" s="336"/>
      <c r="J80" s="336"/>
      <c r="K80" s="336"/>
      <c r="L80" s="336"/>
      <c r="M80" s="336"/>
      <c r="N80" s="337"/>
      <c r="O80" s="337"/>
      <c r="P80" s="338"/>
    </row>
    <row r="81" spans="1:16" s="339" customFormat="1" ht="20.100000000000001" customHeight="1">
      <c r="A81" s="302"/>
      <c r="B81" s="334"/>
      <c r="C81" s="334"/>
      <c r="D81" s="334"/>
      <c r="E81" s="334"/>
      <c r="F81" s="334"/>
      <c r="G81" s="335"/>
      <c r="H81" s="335"/>
      <c r="I81" s="336"/>
      <c r="J81" s="336"/>
      <c r="K81" s="336"/>
      <c r="L81" s="336"/>
      <c r="M81" s="336"/>
      <c r="N81" s="337"/>
      <c r="O81" s="337"/>
      <c r="P81" s="338"/>
    </row>
    <row r="82" spans="1:16" s="339" customFormat="1" ht="20.100000000000001" customHeight="1">
      <c r="A82" s="302"/>
      <c r="B82" s="334"/>
      <c r="C82" s="334"/>
      <c r="D82" s="334"/>
      <c r="E82" s="334"/>
      <c r="F82" s="334"/>
      <c r="G82" s="335"/>
      <c r="H82" s="335"/>
      <c r="I82" s="336"/>
      <c r="J82" s="336"/>
      <c r="K82" s="336"/>
      <c r="L82" s="336"/>
      <c r="M82" s="336"/>
      <c r="N82" s="337"/>
      <c r="O82" s="337"/>
      <c r="P82" s="338"/>
    </row>
    <row r="83" spans="1:16" s="339" customFormat="1" ht="20.100000000000001" customHeight="1">
      <c r="A83" s="302"/>
      <c r="B83" s="334"/>
      <c r="C83" s="334"/>
      <c r="D83" s="334"/>
      <c r="E83" s="334"/>
      <c r="F83" s="334"/>
      <c r="G83" s="335"/>
      <c r="H83" s="335"/>
      <c r="I83" s="336"/>
      <c r="J83" s="336"/>
      <c r="K83" s="336"/>
      <c r="L83" s="336"/>
      <c r="M83" s="336"/>
      <c r="N83" s="337"/>
      <c r="O83" s="337"/>
      <c r="P83" s="338"/>
    </row>
    <row r="84" spans="1:16" s="339" customFormat="1" ht="20.100000000000001" customHeight="1">
      <c r="A84" s="302"/>
      <c r="B84" s="334"/>
      <c r="C84" s="334"/>
      <c r="D84" s="334"/>
      <c r="E84" s="334"/>
      <c r="F84" s="334"/>
      <c r="G84" s="335"/>
      <c r="H84" s="335"/>
      <c r="I84" s="336"/>
      <c r="J84" s="336"/>
      <c r="K84" s="336"/>
      <c r="L84" s="336"/>
      <c r="M84" s="336"/>
      <c r="N84" s="337"/>
      <c r="O84" s="337"/>
      <c r="P84" s="338"/>
    </row>
    <row r="85" spans="1:16" s="339" customFormat="1" ht="20.100000000000001" customHeight="1">
      <c r="A85" s="302"/>
      <c r="B85" s="334"/>
      <c r="C85" s="334"/>
      <c r="D85" s="334"/>
      <c r="E85" s="334"/>
      <c r="F85" s="334"/>
      <c r="G85" s="335"/>
      <c r="H85" s="335"/>
      <c r="I85" s="336"/>
      <c r="J85" s="336"/>
      <c r="K85" s="336"/>
      <c r="L85" s="336"/>
      <c r="M85" s="336"/>
      <c r="N85" s="337"/>
      <c r="O85" s="337"/>
      <c r="P85" s="338"/>
    </row>
    <row r="86" spans="1:16" s="339" customFormat="1" ht="20.100000000000001" customHeight="1">
      <c r="A86" s="302"/>
      <c r="B86" s="334"/>
      <c r="C86" s="334"/>
      <c r="D86" s="334"/>
      <c r="E86" s="334"/>
      <c r="F86" s="334"/>
      <c r="G86" s="335"/>
      <c r="H86" s="335"/>
      <c r="I86" s="336"/>
      <c r="J86" s="336"/>
      <c r="K86" s="336"/>
      <c r="L86" s="336"/>
      <c r="M86" s="336"/>
      <c r="N86" s="337"/>
      <c r="O86" s="337"/>
      <c r="P86" s="338"/>
    </row>
    <row r="87" spans="1:16" s="339" customFormat="1" ht="20.100000000000001" customHeight="1">
      <c r="A87" s="302"/>
      <c r="B87" s="334"/>
      <c r="C87" s="334"/>
      <c r="D87" s="334"/>
      <c r="E87" s="334"/>
      <c r="F87" s="334"/>
      <c r="G87" s="335"/>
      <c r="H87" s="335"/>
      <c r="I87" s="336"/>
      <c r="J87" s="336"/>
      <c r="K87" s="336"/>
      <c r="L87" s="336"/>
      <c r="M87" s="336"/>
      <c r="N87" s="337"/>
      <c r="O87" s="337"/>
      <c r="P87" s="338"/>
    </row>
    <row r="88" spans="1:16" s="339" customFormat="1" ht="20.100000000000001" customHeight="1">
      <c r="A88" s="302"/>
      <c r="B88" s="334"/>
      <c r="C88" s="334"/>
      <c r="D88" s="334"/>
      <c r="E88" s="334"/>
      <c r="F88" s="334"/>
      <c r="G88" s="335"/>
      <c r="H88" s="335"/>
      <c r="I88" s="336"/>
      <c r="J88" s="336"/>
      <c r="K88" s="336"/>
      <c r="L88" s="336"/>
      <c r="M88" s="336"/>
      <c r="N88" s="337"/>
      <c r="O88" s="337"/>
      <c r="P88" s="338"/>
    </row>
    <row r="89" spans="1:16" s="339" customFormat="1" ht="20.100000000000001" customHeight="1">
      <c r="A89" s="302"/>
      <c r="B89" s="334"/>
      <c r="C89" s="334"/>
      <c r="D89" s="334"/>
      <c r="E89" s="334"/>
      <c r="F89" s="334"/>
      <c r="G89" s="335"/>
      <c r="H89" s="335"/>
      <c r="I89" s="336"/>
      <c r="J89" s="336"/>
      <c r="K89" s="336"/>
      <c r="L89" s="336"/>
      <c r="M89" s="336"/>
      <c r="N89" s="337"/>
      <c r="O89" s="337"/>
      <c r="P89" s="338"/>
    </row>
    <row r="90" spans="1:16" s="339" customFormat="1" ht="20.100000000000001" customHeight="1">
      <c r="A90" s="302"/>
      <c r="B90" s="334"/>
      <c r="C90" s="334"/>
      <c r="D90" s="334"/>
      <c r="E90" s="334"/>
      <c r="F90" s="334"/>
      <c r="G90" s="335"/>
      <c r="H90" s="335"/>
      <c r="I90" s="336"/>
      <c r="J90" s="336"/>
      <c r="K90" s="336"/>
      <c r="L90" s="336"/>
      <c r="M90" s="336"/>
      <c r="N90" s="337"/>
      <c r="O90" s="337"/>
      <c r="P90" s="338"/>
    </row>
    <row r="91" spans="1:16" s="339" customFormat="1" ht="20.100000000000001" customHeight="1">
      <c r="A91" s="302"/>
      <c r="B91" s="334"/>
      <c r="C91" s="334"/>
      <c r="D91" s="334"/>
      <c r="E91" s="334"/>
      <c r="F91" s="334"/>
      <c r="G91" s="335"/>
      <c r="H91" s="335"/>
      <c r="I91" s="336"/>
      <c r="J91" s="336"/>
      <c r="K91" s="336"/>
      <c r="L91" s="336"/>
      <c r="M91" s="336"/>
      <c r="N91" s="337"/>
      <c r="O91" s="337"/>
      <c r="P91" s="338"/>
    </row>
    <row r="92" spans="1:16" s="339" customFormat="1" ht="20.100000000000001" customHeight="1">
      <c r="A92" s="302"/>
      <c r="B92" s="334"/>
      <c r="C92" s="334"/>
      <c r="D92" s="334"/>
      <c r="E92" s="334"/>
      <c r="F92" s="334"/>
      <c r="G92" s="335"/>
      <c r="H92" s="335"/>
      <c r="I92" s="336"/>
      <c r="J92" s="336"/>
      <c r="K92" s="336"/>
      <c r="L92" s="336"/>
      <c r="M92" s="336"/>
      <c r="N92" s="337"/>
      <c r="O92" s="337"/>
      <c r="P92" s="338"/>
    </row>
    <row r="93" spans="1:16" s="339" customFormat="1" ht="20.100000000000001" customHeight="1">
      <c r="A93" s="302"/>
      <c r="B93" s="334"/>
      <c r="C93" s="334"/>
      <c r="D93" s="334"/>
      <c r="E93" s="334"/>
      <c r="F93" s="334"/>
      <c r="G93" s="335"/>
      <c r="H93" s="335"/>
      <c r="I93" s="336"/>
      <c r="J93" s="336"/>
      <c r="K93" s="336"/>
      <c r="L93" s="336"/>
      <c r="M93" s="336"/>
      <c r="N93" s="337"/>
      <c r="O93" s="337"/>
      <c r="P93" s="338"/>
    </row>
    <row r="94" spans="1:16" s="339" customFormat="1" ht="20.100000000000001" customHeight="1">
      <c r="A94" s="302"/>
      <c r="B94" s="334"/>
      <c r="C94" s="334"/>
      <c r="D94" s="334"/>
      <c r="E94" s="334"/>
      <c r="F94" s="334"/>
      <c r="G94" s="335"/>
      <c r="H94" s="335"/>
      <c r="I94" s="336"/>
      <c r="J94" s="336"/>
      <c r="K94" s="336"/>
      <c r="L94" s="336"/>
      <c r="M94" s="336"/>
      <c r="N94" s="337"/>
      <c r="O94" s="337"/>
      <c r="P94" s="338"/>
    </row>
    <row r="95" spans="1:16" s="339" customFormat="1" ht="20.100000000000001" customHeight="1">
      <c r="A95" s="302"/>
      <c r="B95" s="334"/>
      <c r="C95" s="334"/>
      <c r="D95" s="334"/>
      <c r="E95" s="334"/>
      <c r="F95" s="334"/>
      <c r="G95" s="335"/>
      <c r="H95" s="335"/>
      <c r="I95" s="336"/>
      <c r="J95" s="336"/>
      <c r="K95" s="336"/>
      <c r="L95" s="336"/>
      <c r="M95" s="336"/>
      <c r="N95" s="337"/>
      <c r="O95" s="337"/>
      <c r="P95" s="338"/>
    </row>
    <row r="96" spans="1:16" s="339" customFormat="1" ht="20.100000000000001" customHeight="1">
      <c r="A96" s="302"/>
      <c r="B96" s="334"/>
      <c r="C96" s="334"/>
      <c r="D96" s="334"/>
      <c r="E96" s="334"/>
      <c r="F96" s="334"/>
      <c r="G96" s="335"/>
      <c r="H96" s="335"/>
      <c r="I96" s="336"/>
      <c r="J96" s="336"/>
      <c r="K96" s="336"/>
      <c r="L96" s="336"/>
      <c r="M96" s="336"/>
      <c r="N96" s="337"/>
      <c r="O96" s="337"/>
      <c r="P96" s="338"/>
    </row>
    <row r="97" spans="1:16" s="339" customFormat="1" ht="20.100000000000001" customHeight="1">
      <c r="A97" s="302"/>
      <c r="B97" s="334"/>
      <c r="C97" s="334"/>
      <c r="D97" s="334"/>
      <c r="E97" s="334"/>
      <c r="F97" s="334"/>
      <c r="G97" s="335"/>
      <c r="H97" s="335"/>
      <c r="I97" s="336"/>
      <c r="J97" s="336"/>
      <c r="K97" s="336"/>
      <c r="L97" s="336"/>
      <c r="M97" s="336"/>
      <c r="N97" s="337"/>
      <c r="O97" s="337"/>
      <c r="P97" s="338"/>
    </row>
    <row r="98" spans="1:16" s="339" customFormat="1" ht="20.100000000000001" customHeight="1">
      <c r="A98" s="302"/>
      <c r="B98" s="334"/>
      <c r="C98" s="334"/>
      <c r="D98" s="334"/>
      <c r="E98" s="334"/>
      <c r="F98" s="334"/>
      <c r="G98" s="335"/>
      <c r="H98" s="335"/>
      <c r="I98" s="336"/>
      <c r="J98" s="336"/>
      <c r="K98" s="336"/>
      <c r="L98" s="336"/>
      <c r="M98" s="336"/>
      <c r="N98" s="337"/>
      <c r="O98" s="337"/>
      <c r="P98" s="338"/>
    </row>
    <row r="99" spans="1:16" s="339" customFormat="1" ht="20.100000000000001" customHeight="1">
      <c r="A99" s="302"/>
      <c r="B99" s="334"/>
      <c r="C99" s="334"/>
      <c r="D99" s="334"/>
      <c r="E99" s="334"/>
      <c r="F99" s="334"/>
      <c r="G99" s="335"/>
      <c r="H99" s="335"/>
      <c r="I99" s="336"/>
      <c r="J99" s="336"/>
      <c r="K99" s="336"/>
      <c r="L99" s="336"/>
      <c r="M99" s="336"/>
      <c r="N99" s="337"/>
      <c r="O99" s="337"/>
      <c r="P99" s="338"/>
    </row>
    <row r="100" spans="1:16" s="339" customFormat="1" ht="20.100000000000001" customHeight="1">
      <c r="A100" s="302"/>
      <c r="B100" s="334"/>
      <c r="C100" s="334"/>
      <c r="D100" s="334"/>
      <c r="E100" s="334"/>
      <c r="F100" s="334"/>
      <c r="G100" s="335"/>
      <c r="H100" s="335"/>
      <c r="I100" s="336"/>
      <c r="J100" s="336"/>
      <c r="K100" s="336"/>
      <c r="L100" s="336"/>
      <c r="M100" s="336"/>
      <c r="N100" s="337"/>
      <c r="O100" s="337"/>
      <c r="P100" s="338"/>
    </row>
    <row r="101" spans="1:16" s="339" customFormat="1" ht="20.100000000000001" customHeight="1">
      <c r="A101" s="302"/>
      <c r="B101" s="334"/>
      <c r="C101" s="334"/>
      <c r="D101" s="334"/>
      <c r="E101" s="334"/>
      <c r="F101" s="334"/>
      <c r="G101" s="335"/>
      <c r="H101" s="335"/>
      <c r="I101" s="336"/>
      <c r="J101" s="336"/>
      <c r="K101" s="336"/>
      <c r="L101" s="336"/>
      <c r="M101" s="336"/>
      <c r="N101" s="337"/>
      <c r="O101" s="337"/>
      <c r="P101" s="338"/>
    </row>
    <row r="102" spans="1:16" s="339" customFormat="1" ht="20.100000000000001" customHeight="1">
      <c r="A102" s="302"/>
      <c r="B102" s="334"/>
      <c r="C102" s="334"/>
      <c r="D102" s="334"/>
      <c r="E102" s="334"/>
      <c r="F102" s="334"/>
      <c r="G102" s="335"/>
      <c r="H102" s="335"/>
      <c r="I102" s="336"/>
      <c r="J102" s="336"/>
      <c r="K102" s="336"/>
      <c r="L102" s="336"/>
      <c r="M102" s="336"/>
      <c r="N102" s="337"/>
      <c r="O102" s="337"/>
      <c r="P102" s="338"/>
    </row>
    <row r="103" spans="1:16" s="339" customFormat="1" ht="20.100000000000001" customHeight="1">
      <c r="A103" s="302"/>
      <c r="B103" s="334"/>
      <c r="C103" s="334"/>
      <c r="D103" s="334"/>
      <c r="E103" s="334"/>
      <c r="F103" s="334"/>
      <c r="G103" s="335"/>
      <c r="H103" s="335"/>
      <c r="I103" s="336"/>
      <c r="J103" s="336"/>
      <c r="K103" s="336"/>
      <c r="L103" s="336"/>
      <c r="M103" s="336"/>
      <c r="N103" s="337"/>
      <c r="O103" s="337"/>
      <c r="P103" s="338"/>
    </row>
    <row r="104" spans="1:16" s="339" customFormat="1" ht="20.100000000000001" customHeight="1">
      <c r="A104" s="302"/>
      <c r="B104" s="334"/>
      <c r="C104" s="334"/>
      <c r="D104" s="334"/>
      <c r="E104" s="334"/>
      <c r="F104" s="334"/>
      <c r="G104" s="335"/>
      <c r="H104" s="335"/>
      <c r="I104" s="336"/>
      <c r="J104" s="336"/>
      <c r="K104" s="336"/>
      <c r="L104" s="336"/>
      <c r="M104" s="336"/>
      <c r="N104" s="337"/>
      <c r="O104" s="337"/>
      <c r="P104" s="338"/>
    </row>
    <row r="105" spans="1:16" s="339" customFormat="1" ht="20.100000000000001" customHeight="1">
      <c r="A105" s="302"/>
      <c r="B105" s="334"/>
      <c r="C105" s="334"/>
      <c r="D105" s="334"/>
      <c r="E105" s="334"/>
      <c r="F105" s="334"/>
      <c r="G105" s="335"/>
      <c r="H105" s="335"/>
      <c r="I105" s="336"/>
      <c r="J105" s="336"/>
      <c r="K105" s="336"/>
      <c r="L105" s="336"/>
      <c r="M105" s="336"/>
      <c r="N105" s="337"/>
      <c r="O105" s="337"/>
      <c r="P105" s="338"/>
    </row>
    <row r="106" spans="1:16" s="339" customFormat="1" ht="20.100000000000001" customHeight="1">
      <c r="A106" s="302"/>
      <c r="B106" s="334"/>
      <c r="C106" s="334"/>
      <c r="D106" s="334"/>
      <c r="E106" s="334"/>
      <c r="F106" s="334"/>
      <c r="G106" s="335"/>
      <c r="H106" s="335"/>
      <c r="I106" s="336"/>
      <c r="J106" s="336"/>
      <c r="K106" s="336"/>
      <c r="L106" s="336"/>
      <c r="M106" s="336"/>
      <c r="N106" s="337"/>
      <c r="O106" s="337"/>
      <c r="P106" s="338"/>
    </row>
    <row r="107" spans="1:16" s="339" customFormat="1" ht="20.100000000000001" customHeight="1">
      <c r="A107" s="302"/>
      <c r="B107" s="334"/>
      <c r="C107" s="334"/>
      <c r="D107" s="334"/>
      <c r="E107" s="334"/>
      <c r="F107" s="334"/>
      <c r="G107" s="335"/>
      <c r="H107" s="335"/>
      <c r="I107" s="336"/>
      <c r="J107" s="336"/>
      <c r="K107" s="336"/>
      <c r="L107" s="336"/>
      <c r="M107" s="336"/>
      <c r="N107" s="337"/>
      <c r="O107" s="337"/>
      <c r="P107" s="338"/>
    </row>
    <row r="108" spans="1:16" s="339" customFormat="1" ht="20.100000000000001" customHeight="1">
      <c r="A108" s="302"/>
      <c r="B108" s="334"/>
      <c r="C108" s="334"/>
      <c r="D108" s="334"/>
      <c r="E108" s="334"/>
      <c r="F108" s="334"/>
      <c r="G108" s="335"/>
      <c r="H108" s="335"/>
      <c r="I108" s="336"/>
      <c r="J108" s="336"/>
      <c r="K108" s="336"/>
      <c r="L108" s="336"/>
      <c r="M108" s="336"/>
      <c r="N108" s="337"/>
      <c r="O108" s="337"/>
      <c r="P108" s="338"/>
    </row>
    <row r="109" spans="1:16" s="339" customFormat="1" ht="20.100000000000001" customHeight="1">
      <c r="A109" s="302"/>
      <c r="B109" s="334"/>
      <c r="C109" s="334"/>
      <c r="D109" s="334"/>
      <c r="E109" s="334"/>
      <c r="F109" s="334"/>
      <c r="G109" s="335"/>
      <c r="H109" s="335"/>
      <c r="I109" s="336"/>
      <c r="J109" s="336"/>
      <c r="K109" s="336"/>
      <c r="L109" s="336"/>
      <c r="M109" s="336"/>
      <c r="N109" s="337"/>
      <c r="O109" s="337"/>
      <c r="P109" s="338"/>
    </row>
    <row r="110" spans="1:16" s="339" customFormat="1" ht="20.100000000000001" customHeight="1">
      <c r="A110" s="302"/>
      <c r="B110" s="334"/>
      <c r="C110" s="334"/>
      <c r="D110" s="334"/>
      <c r="E110" s="334"/>
      <c r="F110" s="334"/>
      <c r="G110" s="335"/>
      <c r="H110" s="335"/>
      <c r="I110" s="336"/>
      <c r="J110" s="336"/>
      <c r="K110" s="336"/>
      <c r="L110" s="336"/>
      <c r="M110" s="336"/>
      <c r="N110" s="337"/>
      <c r="O110" s="337"/>
      <c r="P110" s="338"/>
    </row>
    <row r="111" spans="1:16" s="339" customFormat="1" ht="20.100000000000001" customHeight="1">
      <c r="A111" s="302"/>
      <c r="B111" s="334"/>
      <c r="C111" s="334"/>
      <c r="D111" s="334"/>
      <c r="E111" s="334"/>
      <c r="F111" s="334"/>
      <c r="G111" s="335"/>
      <c r="H111" s="335"/>
      <c r="I111" s="336"/>
      <c r="J111" s="336"/>
      <c r="K111" s="336"/>
      <c r="L111" s="336"/>
      <c r="M111" s="336"/>
      <c r="N111" s="337"/>
      <c r="O111" s="337"/>
      <c r="P111" s="338"/>
    </row>
    <row r="112" spans="1:16" s="339" customFormat="1" ht="20.100000000000001" customHeight="1">
      <c r="A112" s="302"/>
      <c r="B112" s="334"/>
      <c r="C112" s="334"/>
      <c r="D112" s="334"/>
      <c r="E112" s="334"/>
      <c r="F112" s="334"/>
      <c r="G112" s="335"/>
      <c r="H112" s="335"/>
      <c r="I112" s="336"/>
      <c r="J112" s="336"/>
      <c r="K112" s="336"/>
      <c r="L112" s="336"/>
      <c r="M112" s="336"/>
      <c r="N112" s="337"/>
      <c r="O112" s="337"/>
      <c r="P112" s="338"/>
    </row>
    <row r="113" spans="1:16" s="339" customFormat="1" ht="20.100000000000001" customHeight="1">
      <c r="A113" s="302"/>
      <c r="B113" s="334"/>
      <c r="C113" s="334"/>
      <c r="D113" s="334"/>
      <c r="E113" s="334"/>
      <c r="F113" s="334"/>
      <c r="G113" s="335"/>
      <c r="H113" s="335"/>
      <c r="I113" s="336"/>
      <c r="J113" s="336"/>
      <c r="K113" s="336"/>
      <c r="L113" s="336"/>
      <c r="M113" s="336"/>
      <c r="N113" s="337"/>
      <c r="O113" s="337"/>
      <c r="P113" s="338"/>
    </row>
    <row r="114" spans="1:16" s="339" customFormat="1" ht="20.100000000000001" customHeight="1">
      <c r="A114" s="302"/>
      <c r="B114" s="334"/>
      <c r="C114" s="334"/>
      <c r="D114" s="334"/>
      <c r="E114" s="334"/>
      <c r="F114" s="334"/>
      <c r="G114" s="335"/>
      <c r="H114" s="335"/>
      <c r="I114" s="336"/>
      <c r="J114" s="336"/>
      <c r="K114" s="336"/>
      <c r="L114" s="336"/>
      <c r="M114" s="336"/>
      <c r="N114" s="337"/>
      <c r="O114" s="337"/>
      <c r="P114" s="338"/>
    </row>
    <row r="115" spans="1:16" s="339" customFormat="1" ht="20.100000000000001" customHeight="1">
      <c r="A115" s="302"/>
      <c r="B115" s="334"/>
      <c r="C115" s="334"/>
      <c r="D115" s="334"/>
      <c r="E115" s="334"/>
      <c r="F115" s="334"/>
      <c r="G115" s="335"/>
      <c r="H115" s="335"/>
      <c r="I115" s="336"/>
      <c r="J115" s="336"/>
      <c r="K115" s="336"/>
      <c r="L115" s="336"/>
      <c r="M115" s="336"/>
      <c r="N115" s="337"/>
      <c r="O115" s="337"/>
      <c r="P115" s="338"/>
    </row>
    <row r="116" spans="1:16" s="339" customFormat="1" ht="20.100000000000001" customHeight="1">
      <c r="A116" s="302"/>
      <c r="B116" s="334"/>
      <c r="C116" s="334"/>
      <c r="D116" s="334"/>
      <c r="E116" s="334"/>
      <c r="F116" s="334"/>
      <c r="G116" s="335"/>
      <c r="H116" s="335"/>
      <c r="I116" s="336"/>
      <c r="J116" s="336"/>
      <c r="K116" s="336"/>
      <c r="L116" s="336"/>
      <c r="M116" s="336"/>
      <c r="N116" s="337"/>
      <c r="O116" s="337"/>
      <c r="P116" s="338"/>
    </row>
    <row r="117" spans="1:16" s="339" customFormat="1" ht="20.100000000000001" customHeight="1">
      <c r="A117" s="302"/>
      <c r="B117" s="334"/>
      <c r="C117" s="334"/>
      <c r="D117" s="334"/>
      <c r="E117" s="334"/>
      <c r="F117" s="334"/>
      <c r="G117" s="335"/>
      <c r="H117" s="335"/>
      <c r="I117" s="336"/>
      <c r="J117" s="336"/>
      <c r="K117" s="336"/>
      <c r="L117" s="336"/>
      <c r="M117" s="336"/>
      <c r="N117" s="337"/>
      <c r="O117" s="337"/>
      <c r="P117" s="338"/>
    </row>
    <row r="118" spans="1:16" s="339" customFormat="1" ht="20.100000000000001" customHeight="1">
      <c r="A118" s="302"/>
      <c r="B118" s="334"/>
      <c r="C118" s="334"/>
      <c r="D118" s="334"/>
      <c r="E118" s="334"/>
      <c r="F118" s="334"/>
      <c r="G118" s="335"/>
      <c r="H118" s="335"/>
      <c r="I118" s="336"/>
      <c r="J118" s="336"/>
      <c r="K118" s="336"/>
      <c r="L118" s="336"/>
      <c r="M118" s="336"/>
      <c r="N118" s="337"/>
      <c r="O118" s="337"/>
      <c r="P118" s="338"/>
    </row>
    <row r="119" spans="1:16" s="339" customFormat="1" ht="20.100000000000001" customHeight="1">
      <c r="A119" s="302"/>
      <c r="B119" s="334"/>
      <c r="C119" s="334"/>
      <c r="D119" s="334"/>
      <c r="E119" s="334"/>
      <c r="F119" s="334"/>
      <c r="G119" s="335"/>
      <c r="H119" s="335"/>
      <c r="I119" s="336"/>
      <c r="J119" s="336"/>
      <c r="K119" s="336"/>
      <c r="L119" s="336"/>
      <c r="M119" s="336"/>
      <c r="N119" s="337"/>
      <c r="O119" s="337"/>
      <c r="P119" s="338"/>
    </row>
    <row r="120" spans="1:16" s="339" customFormat="1" ht="20.100000000000001" customHeight="1">
      <c r="A120" s="302"/>
      <c r="B120" s="334"/>
      <c r="C120" s="334"/>
      <c r="D120" s="334"/>
      <c r="E120" s="334"/>
      <c r="F120" s="334"/>
      <c r="G120" s="335"/>
      <c r="H120" s="335"/>
      <c r="I120" s="336"/>
      <c r="J120" s="336"/>
      <c r="K120" s="336"/>
      <c r="L120" s="336"/>
      <c r="M120" s="336"/>
      <c r="N120" s="337"/>
      <c r="O120" s="337"/>
      <c r="P120" s="338"/>
    </row>
    <row r="121" spans="1:16" s="339" customFormat="1" ht="20.100000000000001" customHeight="1">
      <c r="A121" s="302"/>
      <c r="B121" s="334"/>
      <c r="C121" s="334"/>
      <c r="D121" s="334"/>
      <c r="E121" s="334"/>
      <c r="F121" s="334"/>
      <c r="G121" s="335"/>
      <c r="H121" s="335"/>
      <c r="I121" s="336"/>
      <c r="J121" s="336"/>
      <c r="K121" s="336"/>
      <c r="L121" s="336"/>
      <c r="M121" s="336"/>
      <c r="N121" s="337"/>
      <c r="O121" s="337"/>
      <c r="P121" s="338"/>
    </row>
    <row r="122" spans="1:16" s="339" customFormat="1" ht="20.100000000000001" customHeight="1">
      <c r="A122" s="302"/>
      <c r="B122" s="334"/>
      <c r="C122" s="334"/>
      <c r="D122" s="334"/>
      <c r="E122" s="334"/>
      <c r="F122" s="334"/>
      <c r="G122" s="335"/>
      <c r="H122" s="335"/>
      <c r="I122" s="336"/>
      <c r="J122" s="336"/>
      <c r="K122" s="336"/>
      <c r="L122" s="336"/>
      <c r="M122" s="336"/>
      <c r="N122" s="337"/>
      <c r="O122" s="337"/>
      <c r="P122" s="338"/>
    </row>
    <row r="123" spans="1:16" s="339" customFormat="1" ht="20.100000000000001" customHeight="1">
      <c r="A123" s="302"/>
      <c r="B123" s="334"/>
      <c r="C123" s="334"/>
      <c r="D123" s="334"/>
      <c r="E123" s="334"/>
      <c r="F123" s="334"/>
      <c r="G123" s="335"/>
      <c r="H123" s="335"/>
      <c r="I123" s="336"/>
      <c r="J123" s="336"/>
      <c r="K123" s="336"/>
      <c r="L123" s="336"/>
      <c r="M123" s="336"/>
      <c r="N123" s="337"/>
      <c r="O123" s="337"/>
      <c r="P123" s="338"/>
    </row>
    <row r="124" spans="1:16" s="339" customFormat="1" ht="20.100000000000001" customHeight="1">
      <c r="A124" s="302"/>
      <c r="B124" s="334"/>
      <c r="C124" s="334"/>
      <c r="D124" s="334"/>
      <c r="E124" s="334"/>
      <c r="F124" s="334"/>
      <c r="G124" s="335"/>
      <c r="H124" s="335"/>
      <c r="I124" s="336"/>
      <c r="J124" s="336"/>
      <c r="K124" s="336"/>
      <c r="L124" s="336"/>
      <c r="M124" s="336"/>
      <c r="N124" s="337"/>
      <c r="O124" s="337"/>
      <c r="P124" s="338"/>
    </row>
    <row r="125" spans="1:16" s="339" customFormat="1" ht="20.100000000000001" customHeight="1">
      <c r="A125" s="302"/>
      <c r="B125" s="334"/>
      <c r="C125" s="334"/>
      <c r="D125" s="334"/>
      <c r="E125" s="334"/>
      <c r="F125" s="334"/>
      <c r="G125" s="335"/>
      <c r="H125" s="335"/>
      <c r="I125" s="336"/>
      <c r="J125" s="336"/>
      <c r="K125" s="336"/>
      <c r="L125" s="336"/>
      <c r="M125" s="336"/>
      <c r="N125" s="337"/>
      <c r="O125" s="337"/>
      <c r="P125" s="338"/>
    </row>
    <row r="126" spans="1:16" s="339" customFormat="1" ht="20.100000000000001" customHeight="1">
      <c r="A126" s="302"/>
      <c r="B126" s="334"/>
      <c r="C126" s="334"/>
      <c r="D126" s="334"/>
      <c r="E126" s="334"/>
      <c r="F126" s="334"/>
      <c r="G126" s="335"/>
      <c r="H126" s="335"/>
      <c r="I126" s="336"/>
      <c r="J126" s="336"/>
      <c r="K126" s="336"/>
      <c r="L126" s="336"/>
      <c r="M126" s="336"/>
      <c r="N126" s="337"/>
      <c r="O126" s="337"/>
      <c r="P126" s="338"/>
    </row>
    <row r="127" spans="1:16" s="339" customFormat="1" ht="20.100000000000001" customHeight="1">
      <c r="A127" s="302"/>
      <c r="B127" s="334"/>
      <c r="C127" s="334"/>
      <c r="D127" s="334"/>
      <c r="E127" s="334"/>
      <c r="F127" s="334"/>
      <c r="G127" s="335"/>
      <c r="H127" s="335"/>
      <c r="I127" s="336"/>
      <c r="J127" s="336"/>
      <c r="K127" s="336"/>
      <c r="L127" s="336"/>
      <c r="M127" s="336"/>
      <c r="N127" s="337"/>
      <c r="O127" s="337"/>
      <c r="P127" s="338"/>
    </row>
    <row r="128" spans="1:16" s="339" customFormat="1" ht="20.100000000000001" customHeight="1">
      <c r="A128" s="302"/>
      <c r="B128" s="334"/>
      <c r="C128" s="334"/>
      <c r="D128" s="334"/>
      <c r="E128" s="334"/>
      <c r="F128" s="334"/>
      <c r="G128" s="335"/>
      <c r="H128" s="335"/>
      <c r="I128" s="336"/>
      <c r="J128" s="336"/>
      <c r="K128" s="336"/>
      <c r="L128" s="336"/>
      <c r="M128" s="336"/>
      <c r="N128" s="337"/>
      <c r="O128" s="337"/>
      <c r="P128" s="338"/>
    </row>
    <row r="129" spans="1:16" s="339" customFormat="1" ht="20.100000000000001" customHeight="1">
      <c r="A129" s="302"/>
      <c r="B129" s="334"/>
      <c r="C129" s="334"/>
      <c r="D129" s="334"/>
      <c r="E129" s="334"/>
      <c r="F129" s="334"/>
      <c r="G129" s="335"/>
      <c r="H129" s="335"/>
      <c r="I129" s="336"/>
      <c r="J129" s="336"/>
      <c r="K129" s="336"/>
      <c r="L129" s="336"/>
      <c r="M129" s="336"/>
      <c r="N129" s="337"/>
      <c r="O129" s="337"/>
      <c r="P129" s="338"/>
    </row>
    <row r="130" spans="1:16" s="339" customFormat="1" ht="20.100000000000001" customHeight="1">
      <c r="A130" s="302"/>
      <c r="B130" s="334"/>
      <c r="C130" s="334"/>
      <c r="D130" s="334"/>
      <c r="E130" s="334"/>
      <c r="F130" s="334"/>
      <c r="G130" s="335"/>
      <c r="H130" s="335"/>
      <c r="I130" s="336"/>
      <c r="J130" s="336"/>
      <c r="K130" s="336"/>
      <c r="L130" s="336"/>
      <c r="M130" s="336"/>
      <c r="N130" s="337"/>
      <c r="O130" s="337"/>
      <c r="P130" s="338"/>
    </row>
    <row r="131" spans="1:16" s="339" customFormat="1" ht="20.100000000000001" customHeight="1">
      <c r="A131" s="302"/>
      <c r="B131" s="334"/>
      <c r="C131" s="334"/>
      <c r="D131" s="334"/>
      <c r="E131" s="334"/>
      <c r="F131" s="334"/>
      <c r="G131" s="335"/>
      <c r="H131" s="335"/>
      <c r="I131" s="336"/>
      <c r="J131" s="336"/>
      <c r="K131" s="336"/>
      <c r="L131" s="336"/>
      <c r="M131" s="336"/>
      <c r="N131" s="337"/>
      <c r="O131" s="337"/>
      <c r="P131" s="338"/>
    </row>
    <row r="132" spans="1:16" s="339" customFormat="1" ht="20.100000000000001" customHeight="1">
      <c r="A132" s="302"/>
      <c r="B132" s="334"/>
      <c r="C132" s="334"/>
      <c r="D132" s="334"/>
      <c r="E132" s="334"/>
      <c r="F132" s="334"/>
      <c r="G132" s="335"/>
      <c r="H132" s="335"/>
      <c r="I132" s="336"/>
      <c r="J132" s="336"/>
      <c r="K132" s="336"/>
      <c r="L132" s="336"/>
      <c r="M132" s="336"/>
      <c r="N132" s="337"/>
      <c r="O132" s="337"/>
      <c r="P132" s="338"/>
    </row>
    <row r="133" spans="1:16" s="339" customFormat="1" ht="20.100000000000001" customHeight="1">
      <c r="A133" s="302"/>
      <c r="B133" s="334"/>
      <c r="C133" s="334"/>
      <c r="D133" s="334"/>
      <c r="E133" s="334"/>
      <c r="F133" s="334"/>
      <c r="G133" s="335"/>
      <c r="H133" s="335"/>
      <c r="I133" s="336"/>
      <c r="J133" s="336"/>
      <c r="K133" s="336"/>
      <c r="L133" s="336"/>
      <c r="M133" s="336"/>
      <c r="N133" s="337"/>
      <c r="O133" s="337"/>
      <c r="P133" s="338"/>
    </row>
    <row r="134" spans="1:16" s="339" customFormat="1" ht="20.100000000000001" customHeight="1">
      <c r="A134" s="302"/>
      <c r="B134" s="334"/>
      <c r="C134" s="334"/>
      <c r="D134" s="334"/>
      <c r="E134" s="334"/>
      <c r="F134" s="334"/>
      <c r="G134" s="335"/>
      <c r="H134" s="335"/>
      <c r="I134" s="336"/>
      <c r="J134" s="336"/>
      <c r="K134" s="336"/>
      <c r="L134" s="336"/>
      <c r="M134" s="336"/>
      <c r="N134" s="337"/>
      <c r="O134" s="337"/>
      <c r="P134" s="338"/>
    </row>
    <row r="135" spans="1:16" s="339" customFormat="1" ht="20.100000000000001" customHeight="1">
      <c r="A135" s="302"/>
      <c r="B135" s="334"/>
      <c r="C135" s="334"/>
      <c r="D135" s="334"/>
      <c r="E135" s="334"/>
      <c r="F135" s="334"/>
      <c r="G135" s="335"/>
      <c r="H135" s="335"/>
      <c r="I135" s="336"/>
      <c r="J135" s="336"/>
      <c r="K135" s="336"/>
      <c r="L135" s="336"/>
      <c r="M135" s="336"/>
      <c r="N135" s="337"/>
      <c r="O135" s="337"/>
      <c r="P135" s="338"/>
    </row>
    <row r="136" spans="1:16" s="339" customFormat="1" ht="20.100000000000001" customHeight="1">
      <c r="A136" s="302"/>
      <c r="B136" s="334"/>
      <c r="C136" s="334"/>
      <c r="D136" s="334"/>
      <c r="E136" s="334"/>
      <c r="F136" s="334"/>
      <c r="G136" s="335"/>
      <c r="H136" s="335"/>
      <c r="I136" s="336"/>
      <c r="J136" s="336"/>
      <c r="K136" s="336"/>
      <c r="L136" s="336"/>
      <c r="M136" s="336"/>
      <c r="N136" s="337"/>
      <c r="O136" s="337"/>
      <c r="P136" s="338"/>
    </row>
    <row r="137" spans="1:16" s="339" customFormat="1" ht="20.100000000000001" customHeight="1">
      <c r="A137" s="302"/>
      <c r="B137" s="334"/>
      <c r="C137" s="334"/>
      <c r="D137" s="334"/>
      <c r="E137" s="334"/>
      <c r="F137" s="334"/>
      <c r="G137" s="335"/>
      <c r="H137" s="335"/>
      <c r="I137" s="336"/>
      <c r="J137" s="336"/>
      <c r="K137" s="336"/>
      <c r="L137" s="336"/>
      <c r="M137" s="336"/>
      <c r="N137" s="337"/>
      <c r="O137" s="337"/>
      <c r="P137" s="338"/>
    </row>
    <row r="138" spans="1:16" s="339" customFormat="1" ht="20.100000000000001" customHeight="1">
      <c r="A138" s="302"/>
      <c r="B138" s="334"/>
      <c r="C138" s="334"/>
      <c r="D138" s="334"/>
      <c r="E138" s="334"/>
      <c r="F138" s="334"/>
      <c r="G138" s="335"/>
      <c r="H138" s="335"/>
      <c r="I138" s="336"/>
      <c r="J138" s="336"/>
      <c r="K138" s="336"/>
      <c r="L138" s="336"/>
      <c r="M138" s="336"/>
      <c r="N138" s="337"/>
      <c r="O138" s="337"/>
      <c r="P138" s="338"/>
    </row>
    <row r="139" spans="1:16" s="339" customFormat="1" ht="20.100000000000001" customHeight="1">
      <c r="A139" s="302"/>
      <c r="B139" s="334"/>
      <c r="C139" s="334"/>
      <c r="D139" s="334"/>
      <c r="E139" s="334"/>
      <c r="F139" s="334"/>
      <c r="G139" s="335"/>
      <c r="H139" s="335"/>
      <c r="I139" s="336"/>
      <c r="J139" s="336"/>
      <c r="K139" s="336"/>
      <c r="L139" s="336"/>
      <c r="M139" s="336"/>
      <c r="N139" s="337"/>
      <c r="O139" s="337"/>
      <c r="P139" s="338"/>
    </row>
    <row r="140" spans="1:16" s="339" customFormat="1" ht="20.100000000000001" customHeight="1">
      <c r="A140" s="302"/>
      <c r="B140" s="334"/>
      <c r="C140" s="334"/>
      <c r="D140" s="334"/>
      <c r="E140" s="334"/>
      <c r="F140" s="334"/>
      <c r="G140" s="335"/>
      <c r="H140" s="335"/>
      <c r="I140" s="336"/>
      <c r="J140" s="336"/>
      <c r="K140" s="336"/>
      <c r="L140" s="336"/>
      <c r="M140" s="336"/>
      <c r="N140" s="337"/>
      <c r="O140" s="337"/>
      <c r="P140" s="338"/>
    </row>
    <row r="141" spans="1:16" s="339" customFormat="1" ht="20.100000000000001" customHeight="1">
      <c r="A141" s="302"/>
      <c r="B141" s="334"/>
      <c r="C141" s="334"/>
      <c r="D141" s="334"/>
      <c r="E141" s="334"/>
      <c r="F141" s="334"/>
      <c r="G141" s="335"/>
      <c r="H141" s="335"/>
      <c r="I141" s="336"/>
      <c r="J141" s="336"/>
      <c r="K141" s="336"/>
      <c r="L141" s="336"/>
      <c r="M141" s="336"/>
      <c r="N141" s="337"/>
      <c r="O141" s="337"/>
      <c r="P141" s="338"/>
    </row>
    <row r="142" spans="1:16" s="339" customFormat="1" ht="20.100000000000001" customHeight="1">
      <c r="A142" s="302"/>
      <c r="B142" s="334"/>
      <c r="C142" s="334"/>
      <c r="D142" s="334"/>
      <c r="E142" s="334"/>
      <c r="F142" s="334"/>
      <c r="G142" s="335"/>
      <c r="H142" s="335"/>
      <c r="I142" s="336"/>
      <c r="J142" s="336"/>
      <c r="K142" s="336"/>
      <c r="L142" s="336"/>
      <c r="M142" s="336"/>
      <c r="N142" s="337"/>
      <c r="O142" s="337"/>
      <c r="P142" s="338"/>
    </row>
    <row r="143" spans="1:16" s="339" customFormat="1" ht="20.100000000000001" customHeight="1">
      <c r="A143" s="302"/>
      <c r="B143" s="334"/>
      <c r="C143" s="334"/>
      <c r="D143" s="334"/>
      <c r="E143" s="334"/>
      <c r="F143" s="334"/>
      <c r="G143" s="335"/>
      <c r="H143" s="335"/>
      <c r="I143" s="336"/>
      <c r="J143" s="336"/>
      <c r="K143" s="336"/>
      <c r="L143" s="336"/>
      <c r="M143" s="336"/>
      <c r="N143" s="337"/>
      <c r="O143" s="337"/>
      <c r="P143" s="338"/>
    </row>
    <row r="144" spans="1:16" s="339" customFormat="1" ht="20.100000000000001" customHeight="1">
      <c r="A144" s="302"/>
      <c r="B144" s="334"/>
      <c r="C144" s="334"/>
      <c r="D144" s="334"/>
      <c r="E144" s="334"/>
      <c r="F144" s="334"/>
      <c r="G144" s="335"/>
      <c r="H144" s="335"/>
      <c r="I144" s="336"/>
      <c r="J144" s="336"/>
      <c r="K144" s="336"/>
      <c r="L144" s="336"/>
      <c r="M144" s="336"/>
      <c r="N144" s="337"/>
      <c r="O144" s="337"/>
      <c r="P144" s="338"/>
    </row>
    <row r="145" spans="1:16" s="339" customFormat="1" ht="20.100000000000001" customHeight="1">
      <c r="A145" s="302"/>
      <c r="B145" s="334"/>
      <c r="C145" s="334"/>
      <c r="D145" s="334"/>
      <c r="E145" s="334"/>
      <c r="F145" s="334"/>
      <c r="G145" s="335"/>
      <c r="H145" s="335"/>
      <c r="I145" s="336"/>
      <c r="J145" s="336"/>
      <c r="K145" s="336"/>
      <c r="L145" s="336"/>
      <c r="M145" s="336"/>
      <c r="N145" s="337"/>
      <c r="O145" s="337"/>
      <c r="P145" s="338"/>
    </row>
    <row r="146" spans="1:16" s="339" customFormat="1" ht="20.100000000000001" customHeight="1">
      <c r="A146" s="302"/>
      <c r="B146" s="334"/>
      <c r="C146" s="334"/>
      <c r="D146" s="334"/>
      <c r="E146" s="334"/>
      <c r="F146" s="334"/>
      <c r="G146" s="335"/>
      <c r="H146" s="335"/>
      <c r="I146" s="336"/>
      <c r="J146" s="336"/>
      <c r="K146" s="336"/>
      <c r="L146" s="336"/>
      <c r="M146" s="336"/>
      <c r="N146" s="337"/>
      <c r="O146" s="337"/>
      <c r="P146" s="338"/>
    </row>
    <row r="147" spans="1:16" s="339" customFormat="1" ht="20.100000000000001" customHeight="1">
      <c r="A147" s="302"/>
      <c r="B147" s="334"/>
      <c r="C147" s="334"/>
      <c r="D147" s="334"/>
      <c r="E147" s="334"/>
      <c r="F147" s="334"/>
      <c r="G147" s="335"/>
      <c r="H147" s="335"/>
      <c r="I147" s="336"/>
      <c r="J147" s="336"/>
      <c r="K147" s="336"/>
      <c r="L147" s="336"/>
      <c r="M147" s="336"/>
      <c r="N147" s="337"/>
      <c r="O147" s="337"/>
      <c r="P147" s="338"/>
    </row>
    <row r="148" spans="1:16" s="339" customFormat="1" ht="20.100000000000001" customHeight="1">
      <c r="A148" s="302"/>
      <c r="B148" s="334"/>
      <c r="C148" s="334"/>
      <c r="D148" s="334"/>
      <c r="E148" s="334"/>
      <c r="F148" s="334"/>
      <c r="G148" s="335"/>
      <c r="H148" s="335"/>
      <c r="I148" s="336"/>
      <c r="J148" s="336"/>
      <c r="K148" s="336"/>
      <c r="L148" s="336"/>
      <c r="M148" s="336"/>
      <c r="N148" s="337"/>
      <c r="O148" s="337"/>
      <c r="P148" s="338"/>
    </row>
    <row r="149" spans="1:16" s="339" customFormat="1" ht="20.100000000000001" customHeight="1">
      <c r="A149" s="302"/>
      <c r="B149" s="334"/>
      <c r="C149" s="334"/>
      <c r="D149" s="334"/>
      <c r="E149" s="334"/>
      <c r="F149" s="334"/>
      <c r="G149" s="335"/>
      <c r="H149" s="335"/>
      <c r="I149" s="336"/>
      <c r="J149" s="336"/>
      <c r="K149" s="336"/>
      <c r="L149" s="336"/>
      <c r="M149" s="336"/>
      <c r="N149" s="337"/>
      <c r="O149" s="337"/>
      <c r="P149" s="338"/>
    </row>
    <row r="150" spans="1:16" s="339" customFormat="1" ht="20.100000000000001" customHeight="1">
      <c r="A150" s="302"/>
      <c r="B150" s="334"/>
      <c r="C150" s="334"/>
      <c r="D150" s="334"/>
      <c r="E150" s="334"/>
      <c r="F150" s="334"/>
      <c r="G150" s="335"/>
      <c r="H150" s="335"/>
      <c r="I150" s="336"/>
      <c r="J150" s="336"/>
      <c r="K150" s="336"/>
      <c r="L150" s="336"/>
      <c r="M150" s="336"/>
      <c r="N150" s="337"/>
      <c r="O150" s="337"/>
      <c r="P150" s="338"/>
    </row>
    <row r="151" spans="1:16" s="339" customFormat="1" ht="20.100000000000001" customHeight="1">
      <c r="A151" s="302"/>
      <c r="B151" s="334"/>
      <c r="C151" s="334"/>
      <c r="D151" s="334"/>
      <c r="E151" s="334"/>
      <c r="F151" s="334"/>
      <c r="G151" s="335"/>
      <c r="H151" s="335"/>
      <c r="I151" s="336"/>
      <c r="J151" s="336"/>
      <c r="K151" s="336"/>
      <c r="L151" s="336"/>
      <c r="M151" s="336"/>
      <c r="N151" s="337"/>
      <c r="O151" s="337"/>
      <c r="P151" s="338"/>
    </row>
    <row r="152" spans="1:16" s="339" customFormat="1" ht="20.100000000000001" customHeight="1">
      <c r="A152" s="302"/>
      <c r="B152" s="334"/>
      <c r="C152" s="334"/>
      <c r="D152" s="334"/>
      <c r="E152" s="334"/>
      <c r="F152" s="334"/>
      <c r="G152" s="335"/>
      <c r="H152" s="335"/>
      <c r="I152" s="336"/>
      <c r="J152" s="336"/>
      <c r="K152" s="336"/>
      <c r="L152" s="336"/>
      <c r="M152" s="336"/>
      <c r="N152" s="337"/>
      <c r="O152" s="337"/>
      <c r="P152" s="338"/>
    </row>
    <row r="153" spans="1:16" s="339" customFormat="1" ht="20.100000000000001" customHeight="1">
      <c r="A153" s="302"/>
      <c r="B153" s="334"/>
      <c r="C153" s="334"/>
      <c r="D153" s="334"/>
      <c r="E153" s="334"/>
      <c r="F153" s="334"/>
      <c r="G153" s="335"/>
      <c r="H153" s="335"/>
      <c r="I153" s="336"/>
      <c r="J153" s="336"/>
      <c r="K153" s="336"/>
      <c r="L153" s="336"/>
      <c r="M153" s="336"/>
      <c r="N153" s="337"/>
      <c r="O153" s="337"/>
      <c r="P153" s="338"/>
    </row>
    <row r="154" spans="1:16" s="339" customFormat="1" ht="20.100000000000001" customHeight="1">
      <c r="A154" s="302"/>
      <c r="B154" s="334"/>
      <c r="C154" s="334"/>
      <c r="D154" s="334"/>
      <c r="E154" s="334"/>
      <c r="F154" s="334"/>
      <c r="G154" s="335"/>
      <c r="H154" s="335"/>
      <c r="I154" s="336"/>
      <c r="J154" s="336"/>
      <c r="K154" s="336"/>
      <c r="L154" s="336"/>
      <c r="M154" s="336"/>
      <c r="N154" s="337"/>
      <c r="O154" s="337"/>
      <c r="P154" s="338"/>
    </row>
    <row r="155" spans="1:16" s="339" customFormat="1" ht="20.100000000000001" customHeight="1">
      <c r="A155" s="302"/>
      <c r="B155" s="334"/>
      <c r="C155" s="334"/>
      <c r="D155" s="334"/>
      <c r="E155" s="334"/>
      <c r="F155" s="334"/>
      <c r="G155" s="335"/>
      <c r="H155" s="335"/>
      <c r="I155" s="336"/>
      <c r="J155" s="336"/>
      <c r="K155" s="336"/>
      <c r="L155" s="336"/>
      <c r="M155" s="336"/>
      <c r="N155" s="337"/>
      <c r="O155" s="337"/>
      <c r="P155" s="338"/>
    </row>
    <row r="156" spans="1:16" s="339" customFormat="1" ht="20.100000000000001" customHeight="1">
      <c r="A156" s="302"/>
      <c r="B156" s="334"/>
      <c r="C156" s="334"/>
      <c r="D156" s="334"/>
      <c r="E156" s="334"/>
      <c r="F156" s="334"/>
      <c r="G156" s="335"/>
      <c r="H156" s="335"/>
      <c r="I156" s="336"/>
      <c r="J156" s="336"/>
      <c r="K156" s="336"/>
      <c r="L156" s="336"/>
      <c r="M156" s="336"/>
      <c r="N156" s="337"/>
      <c r="O156" s="337"/>
      <c r="P156" s="338"/>
    </row>
    <row r="157" spans="1:16" s="339" customFormat="1" ht="20.100000000000001" customHeight="1">
      <c r="A157" s="302"/>
      <c r="B157" s="334"/>
      <c r="C157" s="334"/>
      <c r="D157" s="334"/>
      <c r="E157" s="334"/>
      <c r="F157" s="334"/>
      <c r="G157" s="335"/>
      <c r="H157" s="335"/>
      <c r="I157" s="336"/>
      <c r="J157" s="336"/>
      <c r="K157" s="336"/>
      <c r="L157" s="336"/>
      <c r="M157" s="336"/>
      <c r="N157" s="337"/>
      <c r="O157" s="337"/>
      <c r="P157" s="338"/>
    </row>
    <row r="158" spans="1:16" s="339" customFormat="1" ht="20.100000000000001" customHeight="1">
      <c r="A158" s="302"/>
      <c r="B158" s="334"/>
      <c r="C158" s="334"/>
      <c r="D158" s="334"/>
      <c r="E158" s="334"/>
      <c r="F158" s="334"/>
      <c r="G158" s="335"/>
      <c r="H158" s="335"/>
      <c r="I158" s="336"/>
      <c r="J158" s="336"/>
      <c r="K158" s="336"/>
      <c r="L158" s="336"/>
      <c r="M158" s="336"/>
      <c r="N158" s="337"/>
      <c r="O158" s="337"/>
      <c r="P158" s="338"/>
    </row>
    <row r="159" spans="1:16" s="339" customFormat="1" ht="20.100000000000001" customHeight="1">
      <c r="A159" s="302"/>
      <c r="B159" s="334"/>
      <c r="C159" s="334"/>
      <c r="D159" s="334"/>
      <c r="E159" s="334"/>
      <c r="F159" s="334"/>
      <c r="G159" s="335"/>
      <c r="H159" s="335"/>
      <c r="I159" s="336"/>
      <c r="J159" s="336"/>
      <c r="K159" s="336"/>
      <c r="L159" s="336"/>
      <c r="M159" s="336"/>
      <c r="N159" s="337"/>
      <c r="O159" s="337"/>
      <c r="P159" s="338"/>
    </row>
    <row r="160" spans="1:16" s="339" customFormat="1" ht="20.100000000000001" customHeight="1">
      <c r="A160" s="302"/>
      <c r="B160" s="334"/>
      <c r="C160" s="334"/>
      <c r="D160" s="334"/>
      <c r="E160" s="334"/>
      <c r="F160" s="334"/>
      <c r="G160" s="335"/>
      <c r="H160" s="335"/>
      <c r="I160" s="336"/>
      <c r="J160" s="336"/>
      <c r="K160" s="336"/>
      <c r="L160" s="336"/>
      <c r="M160" s="336"/>
      <c r="N160" s="337"/>
      <c r="O160" s="337"/>
      <c r="P160" s="338"/>
    </row>
    <row r="161" spans="1:16" s="339" customFormat="1" ht="20.100000000000001" customHeight="1">
      <c r="A161" s="302"/>
      <c r="B161" s="334"/>
      <c r="C161" s="334"/>
      <c r="D161" s="334"/>
      <c r="E161" s="334"/>
      <c r="F161" s="334"/>
      <c r="G161" s="335"/>
      <c r="H161" s="335"/>
      <c r="I161" s="336"/>
      <c r="J161" s="336"/>
      <c r="K161" s="336"/>
      <c r="L161" s="336"/>
      <c r="M161" s="336"/>
      <c r="N161" s="337"/>
      <c r="O161" s="337"/>
      <c r="P161" s="338"/>
    </row>
    <row r="162" spans="1:16" s="339" customFormat="1" ht="20.100000000000001" customHeight="1">
      <c r="A162" s="302"/>
      <c r="B162" s="334"/>
      <c r="C162" s="334"/>
      <c r="D162" s="334"/>
      <c r="E162" s="334"/>
      <c r="F162" s="334"/>
      <c r="G162" s="335"/>
      <c r="H162" s="335"/>
      <c r="I162" s="336"/>
      <c r="J162" s="336"/>
      <c r="K162" s="336"/>
      <c r="L162" s="336"/>
      <c r="M162" s="336"/>
      <c r="N162" s="337"/>
      <c r="O162" s="337"/>
      <c r="P162" s="338"/>
    </row>
    <row r="163" spans="1:16" s="339" customFormat="1" ht="20.100000000000001" customHeight="1">
      <c r="A163" s="302"/>
      <c r="B163" s="334"/>
      <c r="C163" s="334"/>
      <c r="D163" s="334"/>
      <c r="E163" s="334"/>
      <c r="F163" s="334"/>
      <c r="G163" s="335"/>
      <c r="H163" s="335"/>
      <c r="I163" s="336"/>
      <c r="J163" s="336"/>
      <c r="K163" s="336"/>
      <c r="L163" s="336"/>
      <c r="M163" s="336"/>
      <c r="N163" s="337"/>
      <c r="O163" s="337"/>
      <c r="P163" s="338"/>
    </row>
    <row r="164" spans="1:16" s="339" customFormat="1" ht="20.100000000000001" customHeight="1">
      <c r="A164" s="302"/>
      <c r="B164" s="334"/>
      <c r="C164" s="334"/>
      <c r="D164" s="334"/>
      <c r="E164" s="334"/>
      <c r="F164" s="334"/>
      <c r="G164" s="335"/>
      <c r="H164" s="335"/>
      <c r="I164" s="336"/>
      <c r="J164" s="336"/>
      <c r="K164" s="336"/>
      <c r="L164" s="336"/>
      <c r="M164" s="336"/>
      <c r="N164" s="337"/>
      <c r="O164" s="337"/>
      <c r="P164" s="338"/>
    </row>
    <row r="165" spans="1:16" s="339" customFormat="1" ht="20.100000000000001" customHeight="1">
      <c r="A165" s="302"/>
      <c r="B165" s="334"/>
      <c r="C165" s="334"/>
      <c r="D165" s="334"/>
      <c r="E165" s="334"/>
      <c r="F165" s="334"/>
      <c r="G165" s="335"/>
      <c r="H165" s="335"/>
      <c r="I165" s="336"/>
      <c r="J165" s="336"/>
      <c r="K165" s="336"/>
      <c r="L165" s="336"/>
      <c r="M165" s="336"/>
      <c r="N165" s="337"/>
      <c r="O165" s="337"/>
      <c r="P165" s="338"/>
    </row>
    <row r="166" spans="1:16" s="339" customFormat="1" ht="20.100000000000001" customHeight="1">
      <c r="A166" s="302"/>
      <c r="B166" s="334"/>
      <c r="C166" s="334"/>
      <c r="D166" s="334"/>
      <c r="E166" s="334"/>
      <c r="F166" s="334"/>
      <c r="G166" s="335"/>
      <c r="H166" s="335"/>
      <c r="I166" s="336"/>
      <c r="J166" s="336"/>
      <c r="K166" s="336"/>
      <c r="L166" s="336"/>
      <c r="M166" s="336"/>
      <c r="N166" s="337"/>
      <c r="O166" s="337"/>
      <c r="P166" s="338"/>
    </row>
    <row r="167" spans="1:16" s="339" customFormat="1" ht="20.100000000000001" customHeight="1">
      <c r="A167" s="302"/>
      <c r="B167" s="334"/>
      <c r="C167" s="334"/>
      <c r="D167" s="334"/>
      <c r="E167" s="334"/>
      <c r="F167" s="334"/>
      <c r="G167" s="335"/>
      <c r="H167" s="335"/>
      <c r="I167" s="336"/>
      <c r="J167" s="336"/>
      <c r="K167" s="336"/>
      <c r="L167" s="336"/>
      <c r="M167" s="336"/>
      <c r="N167" s="337"/>
      <c r="O167" s="337"/>
      <c r="P167" s="338"/>
    </row>
    <row r="168" spans="1:16" s="339" customFormat="1" ht="20.100000000000001" customHeight="1">
      <c r="A168" s="302"/>
      <c r="B168" s="334"/>
      <c r="C168" s="334"/>
      <c r="D168" s="334"/>
      <c r="E168" s="334"/>
      <c r="F168" s="334"/>
      <c r="G168" s="335"/>
      <c r="H168" s="335"/>
      <c r="I168" s="336"/>
      <c r="J168" s="336"/>
      <c r="K168" s="336"/>
      <c r="L168" s="336"/>
      <c r="M168" s="336"/>
      <c r="N168" s="337"/>
      <c r="O168" s="337"/>
      <c r="P168" s="338"/>
    </row>
    <row r="169" spans="1:16" s="339" customFormat="1" ht="20.100000000000001" customHeight="1">
      <c r="A169" s="302"/>
      <c r="B169" s="334"/>
      <c r="C169" s="334"/>
      <c r="D169" s="334"/>
      <c r="E169" s="334"/>
      <c r="F169" s="334"/>
      <c r="G169" s="335"/>
      <c r="H169" s="335"/>
      <c r="I169" s="336"/>
      <c r="J169" s="336"/>
      <c r="K169" s="336"/>
      <c r="L169" s="336"/>
      <c r="M169" s="336"/>
      <c r="N169" s="337"/>
      <c r="O169" s="337"/>
      <c r="P169" s="338"/>
    </row>
    <row r="170" spans="1:16" s="339" customFormat="1" ht="20.100000000000001" customHeight="1">
      <c r="A170" s="302"/>
      <c r="B170" s="334"/>
      <c r="C170" s="334"/>
      <c r="D170" s="334"/>
      <c r="E170" s="334"/>
      <c r="F170" s="334"/>
      <c r="G170" s="335"/>
      <c r="H170" s="335"/>
      <c r="I170" s="336"/>
      <c r="J170" s="336"/>
      <c r="K170" s="336"/>
      <c r="L170" s="336"/>
      <c r="M170" s="336"/>
      <c r="N170" s="337"/>
      <c r="O170" s="337"/>
      <c r="P170" s="338"/>
    </row>
    <row r="171" spans="1:16" s="339" customFormat="1" ht="20.100000000000001" customHeight="1">
      <c r="A171" s="302"/>
      <c r="B171" s="334"/>
      <c r="C171" s="334"/>
      <c r="D171" s="334"/>
      <c r="E171" s="334"/>
      <c r="F171" s="334"/>
      <c r="G171" s="335"/>
      <c r="H171" s="335"/>
      <c r="I171" s="336"/>
      <c r="J171" s="336"/>
      <c r="K171" s="336"/>
      <c r="L171" s="336"/>
      <c r="M171" s="336"/>
      <c r="N171" s="337"/>
      <c r="O171" s="337"/>
      <c r="P171" s="338"/>
    </row>
    <row r="172" spans="1:16" s="339" customFormat="1" ht="20.100000000000001" customHeight="1">
      <c r="A172" s="302"/>
      <c r="B172" s="334"/>
      <c r="C172" s="334"/>
      <c r="D172" s="334"/>
      <c r="E172" s="334"/>
      <c r="F172" s="334"/>
      <c r="G172" s="335"/>
      <c r="H172" s="335"/>
      <c r="I172" s="336"/>
      <c r="J172" s="336"/>
      <c r="K172" s="336"/>
      <c r="L172" s="336"/>
      <c r="M172" s="336"/>
      <c r="N172" s="337"/>
      <c r="O172" s="337"/>
      <c r="P172" s="338"/>
    </row>
    <row r="173" spans="1:16" s="339" customFormat="1" ht="20.100000000000001" customHeight="1">
      <c r="A173" s="302"/>
      <c r="B173" s="334"/>
      <c r="C173" s="334"/>
      <c r="D173" s="334"/>
      <c r="E173" s="334"/>
      <c r="F173" s="334"/>
      <c r="G173" s="335"/>
      <c r="H173" s="335"/>
      <c r="I173" s="336"/>
      <c r="J173" s="336"/>
      <c r="K173" s="336"/>
      <c r="L173" s="336"/>
      <c r="M173" s="336"/>
      <c r="N173" s="337"/>
      <c r="O173" s="337"/>
      <c r="P173" s="338"/>
    </row>
    <row r="174" spans="1:16" s="339" customFormat="1" ht="20.100000000000001" customHeight="1">
      <c r="A174" s="302"/>
      <c r="B174" s="334"/>
      <c r="C174" s="334"/>
      <c r="D174" s="334"/>
      <c r="E174" s="334"/>
      <c r="F174" s="334"/>
      <c r="G174" s="335"/>
      <c r="H174" s="335"/>
      <c r="I174" s="336"/>
      <c r="J174" s="336"/>
      <c r="K174" s="336"/>
      <c r="L174" s="336"/>
      <c r="M174" s="336"/>
      <c r="N174" s="337"/>
      <c r="O174" s="337"/>
      <c r="P174" s="338"/>
    </row>
    <row r="175" spans="1:16" s="339" customFormat="1" ht="20.100000000000001" customHeight="1">
      <c r="A175" s="302"/>
      <c r="B175" s="334"/>
      <c r="C175" s="334"/>
      <c r="D175" s="334"/>
      <c r="E175" s="334"/>
      <c r="F175" s="334"/>
      <c r="G175" s="335"/>
      <c r="H175" s="335"/>
      <c r="I175" s="336"/>
      <c r="J175" s="336"/>
      <c r="K175" s="336"/>
      <c r="L175" s="336"/>
      <c r="M175" s="336"/>
      <c r="N175" s="337"/>
      <c r="O175" s="337"/>
      <c r="P175" s="338"/>
    </row>
    <row r="176" spans="1:16" s="339" customFormat="1" ht="20.100000000000001" customHeight="1">
      <c r="A176" s="302"/>
      <c r="B176" s="334"/>
      <c r="C176" s="334"/>
      <c r="D176" s="334"/>
      <c r="E176" s="334"/>
      <c r="F176" s="334"/>
      <c r="G176" s="335"/>
      <c r="H176" s="335"/>
      <c r="I176" s="336"/>
      <c r="J176" s="336"/>
      <c r="K176" s="336"/>
      <c r="L176" s="336"/>
      <c r="M176" s="336"/>
      <c r="N176" s="337"/>
      <c r="O176" s="337"/>
      <c r="P176" s="338"/>
    </row>
    <row r="177" spans="1:19" s="339" customFormat="1" ht="20.100000000000001" customHeight="1">
      <c r="A177" s="302"/>
      <c r="B177" s="334"/>
      <c r="C177" s="334"/>
      <c r="D177" s="334"/>
      <c r="E177" s="334"/>
      <c r="F177" s="334"/>
      <c r="G177" s="335"/>
      <c r="H177" s="335"/>
      <c r="I177" s="336"/>
      <c r="J177" s="336"/>
      <c r="K177" s="336"/>
      <c r="L177" s="336"/>
      <c r="M177" s="336"/>
      <c r="N177" s="337"/>
      <c r="O177" s="337"/>
      <c r="P177" s="338"/>
    </row>
    <row r="178" spans="1:19" s="339" customFormat="1" ht="20.100000000000001" customHeight="1">
      <c r="A178" s="302"/>
      <c r="B178" s="334"/>
      <c r="C178" s="334"/>
      <c r="D178" s="334"/>
      <c r="E178" s="334"/>
      <c r="F178" s="334"/>
      <c r="G178" s="335"/>
      <c r="H178" s="335"/>
      <c r="I178" s="336"/>
      <c r="J178" s="336"/>
      <c r="K178" s="336"/>
      <c r="L178" s="336"/>
      <c r="M178" s="336"/>
      <c r="N178" s="337"/>
      <c r="O178" s="337"/>
      <c r="P178" s="338"/>
    </row>
    <row r="179" spans="1:19" s="339" customFormat="1" ht="20.100000000000001" customHeight="1">
      <c r="A179" s="302"/>
      <c r="B179" s="334"/>
      <c r="C179" s="334"/>
      <c r="D179" s="334"/>
      <c r="E179" s="334"/>
      <c r="F179" s="334"/>
      <c r="G179" s="335"/>
      <c r="H179" s="335"/>
      <c r="I179" s="336"/>
      <c r="J179" s="336"/>
      <c r="K179" s="336"/>
      <c r="L179" s="336"/>
      <c r="M179" s="336"/>
      <c r="N179" s="337"/>
      <c r="O179" s="337"/>
      <c r="P179" s="338"/>
    </row>
    <row r="180" spans="1:19" s="339" customFormat="1" ht="20.100000000000001" customHeight="1">
      <c r="A180" s="302"/>
      <c r="B180" s="334"/>
      <c r="C180" s="334"/>
      <c r="D180" s="334"/>
      <c r="E180" s="334"/>
      <c r="F180" s="334"/>
      <c r="G180" s="335"/>
      <c r="H180" s="335"/>
      <c r="I180" s="336"/>
      <c r="J180" s="336"/>
      <c r="K180" s="336"/>
      <c r="L180" s="336"/>
      <c r="M180" s="336"/>
      <c r="N180" s="337"/>
      <c r="O180" s="337"/>
      <c r="P180" s="338"/>
    </row>
    <row r="181" spans="1:19" s="339" customFormat="1" ht="20.100000000000001" customHeight="1">
      <c r="A181" s="302"/>
      <c r="B181" s="334"/>
      <c r="C181" s="334"/>
      <c r="D181" s="334"/>
      <c r="E181" s="334"/>
      <c r="F181" s="334"/>
      <c r="G181" s="335"/>
      <c r="H181" s="335"/>
      <c r="I181" s="336"/>
      <c r="J181" s="336"/>
      <c r="K181" s="336"/>
      <c r="L181" s="336"/>
      <c r="M181" s="336"/>
      <c r="N181" s="337"/>
      <c r="O181" s="337"/>
      <c r="P181" s="338"/>
    </row>
    <row r="182" spans="1:19" s="339" customFormat="1" ht="20.100000000000001" customHeight="1">
      <c r="A182" s="302"/>
      <c r="B182" s="334"/>
      <c r="C182" s="334"/>
      <c r="D182" s="334"/>
      <c r="E182" s="334"/>
      <c r="F182" s="334"/>
      <c r="G182" s="335"/>
      <c r="H182" s="335"/>
      <c r="I182" s="336"/>
      <c r="J182" s="336"/>
      <c r="K182" s="336"/>
      <c r="L182" s="336"/>
      <c r="M182" s="336"/>
      <c r="N182" s="337"/>
      <c r="O182" s="337"/>
      <c r="P182" s="338"/>
    </row>
    <row r="183" spans="1:19" s="339" customFormat="1" ht="20.100000000000001" customHeight="1">
      <c r="A183" s="302"/>
      <c r="B183" s="334"/>
      <c r="C183" s="334"/>
      <c r="D183" s="334"/>
      <c r="E183" s="334"/>
      <c r="F183" s="334"/>
      <c r="G183" s="335"/>
      <c r="H183" s="335"/>
      <c r="I183" s="336"/>
      <c r="J183" s="336"/>
      <c r="K183" s="336"/>
      <c r="L183" s="336"/>
      <c r="M183" s="336"/>
      <c r="N183" s="337"/>
      <c r="O183" s="337"/>
      <c r="P183" s="338"/>
    </row>
    <row r="184" spans="1:19" s="339" customFormat="1" ht="20.100000000000001" customHeight="1">
      <c r="A184" s="302"/>
      <c r="B184" s="334"/>
      <c r="C184" s="334"/>
      <c r="D184" s="334"/>
      <c r="E184" s="334"/>
      <c r="F184" s="334"/>
      <c r="G184" s="335"/>
      <c r="H184" s="335"/>
      <c r="I184" s="336"/>
      <c r="J184" s="336"/>
      <c r="K184" s="336"/>
      <c r="L184" s="336"/>
      <c r="M184" s="336"/>
      <c r="N184" s="337"/>
      <c r="O184" s="337"/>
      <c r="P184" s="338"/>
    </row>
    <row r="185" spans="1:19" s="339" customFormat="1" ht="20.100000000000001" customHeight="1">
      <c r="A185" s="302"/>
      <c r="B185" s="334"/>
      <c r="C185" s="334"/>
      <c r="D185" s="334"/>
      <c r="E185" s="334"/>
      <c r="F185" s="334"/>
      <c r="G185" s="335"/>
      <c r="H185" s="335"/>
      <c r="I185" s="336"/>
      <c r="J185" s="336"/>
      <c r="K185" s="336"/>
      <c r="L185" s="336"/>
      <c r="M185" s="336"/>
      <c r="N185" s="337"/>
      <c r="O185" s="337"/>
      <c r="P185" s="338"/>
    </row>
    <row r="186" spans="1:19" s="339" customFormat="1" ht="20.100000000000001" customHeight="1">
      <c r="A186" s="302"/>
      <c r="B186" s="334"/>
      <c r="C186" s="334"/>
      <c r="D186" s="334"/>
      <c r="E186" s="334"/>
      <c r="F186" s="334"/>
      <c r="G186" s="335"/>
      <c r="H186" s="335"/>
      <c r="I186" s="336"/>
      <c r="J186" s="336"/>
      <c r="K186" s="336"/>
      <c r="L186" s="336"/>
      <c r="M186" s="336"/>
      <c r="N186" s="337" t="str">
        <f t="shared" ref="N133:N196" ca="1" si="0">IF(A186="","",IF(ISERROR(MATCH($F186,CL,0)),"Unknown",INDIRECT("'C'!$A$"&amp;MATCH($F186,CL,0)+1)))</f>
        <v/>
      </c>
      <c r="O186" s="337" t="s">
        <v>18592</v>
      </c>
      <c r="P186" s="338"/>
      <c r="Q186" s="339" t="str">
        <f t="shared" ref="Q133:Q196" si="1">A186&amp;B186</f>
        <v/>
      </c>
      <c r="R186" s="339" t="b">
        <f t="shared" ref="R133:R196" si="2">OR(ISBLANK(B186),ISBLANK(C186))</f>
        <v>1</v>
      </c>
      <c r="S186" s="339" t="str">
        <f t="shared" ref="S133:S196" si="3">IF(R186,"",A186&amp;"+")</f>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0"/>
        <v/>
      </c>
      <c r="O187" s="337" t="s">
        <v>18592</v>
      </c>
      <c r="P187" s="338"/>
      <c r="Q187" s="339" t="str">
        <f t="shared" si="1"/>
        <v/>
      </c>
      <c r="R187" s="339" t="b">
        <f t="shared" si="2"/>
        <v>1</v>
      </c>
      <c r="S187" s="339" t="str">
        <f t="shared" si="3"/>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0"/>
        <v/>
      </c>
      <c r="O188" s="337" t="s">
        <v>18592</v>
      </c>
      <c r="P188" s="338"/>
      <c r="Q188" s="339" t="str">
        <f t="shared" si="1"/>
        <v/>
      </c>
      <c r="R188" s="339" t="b">
        <f t="shared" si="2"/>
        <v>1</v>
      </c>
      <c r="S188" s="339" t="str">
        <f t="shared" si="3"/>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0"/>
        <v/>
      </c>
      <c r="O189" s="337" t="s">
        <v>18592</v>
      </c>
      <c r="P189" s="338"/>
      <c r="Q189" s="339" t="str">
        <f t="shared" si="1"/>
        <v/>
      </c>
      <c r="R189" s="339" t="b">
        <f t="shared" si="2"/>
        <v>1</v>
      </c>
      <c r="S189" s="339" t="str">
        <f t="shared" si="3"/>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0"/>
        <v/>
      </c>
      <c r="O190" s="337" t="s">
        <v>18592</v>
      </c>
      <c r="P190" s="338"/>
      <c r="Q190" s="339" t="str">
        <f t="shared" si="1"/>
        <v/>
      </c>
      <c r="R190" s="339" t="b">
        <f t="shared" si="2"/>
        <v>1</v>
      </c>
      <c r="S190" s="339" t="str">
        <f t="shared" si="3"/>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0"/>
        <v/>
      </c>
      <c r="O191" s="337" t="s">
        <v>18592</v>
      </c>
      <c r="P191" s="338"/>
      <c r="Q191" s="339" t="str">
        <f t="shared" si="1"/>
        <v/>
      </c>
      <c r="R191" s="339" t="b">
        <f t="shared" si="2"/>
        <v>1</v>
      </c>
      <c r="S191" s="339" t="str">
        <f t="shared" si="3"/>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0"/>
        <v/>
      </c>
      <c r="O192" s="337" t="s">
        <v>18592</v>
      </c>
      <c r="P192" s="338"/>
      <c r="Q192" s="339" t="str">
        <f t="shared" si="1"/>
        <v/>
      </c>
      <c r="R192" s="339" t="b">
        <f t="shared" si="2"/>
        <v>1</v>
      </c>
      <c r="S192" s="339" t="str">
        <f t="shared" si="3"/>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0"/>
        <v/>
      </c>
      <c r="O193" s="337" t="s">
        <v>18592</v>
      </c>
      <c r="P193" s="338"/>
      <c r="Q193" s="339" t="str">
        <f t="shared" si="1"/>
        <v/>
      </c>
      <c r="R193" s="339" t="b">
        <f t="shared" si="2"/>
        <v>1</v>
      </c>
      <c r="S193" s="339" t="str">
        <f t="shared" si="3"/>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0"/>
        <v/>
      </c>
      <c r="O194" s="337" t="s">
        <v>18592</v>
      </c>
      <c r="P194" s="338"/>
      <c r="Q194" s="339" t="str">
        <f t="shared" si="1"/>
        <v/>
      </c>
      <c r="R194" s="339" t="b">
        <f t="shared" si="2"/>
        <v>1</v>
      </c>
      <c r="S194" s="339" t="str">
        <f t="shared" si="3"/>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0"/>
        <v/>
      </c>
      <c r="O195" s="337" t="s">
        <v>18592</v>
      </c>
      <c r="P195" s="338"/>
      <c r="Q195" s="339" t="str">
        <f t="shared" si="1"/>
        <v/>
      </c>
      <c r="R195" s="339" t="b">
        <f t="shared" si="2"/>
        <v>1</v>
      </c>
      <c r="S195" s="339" t="str">
        <f t="shared" si="3"/>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0"/>
        <v/>
      </c>
      <c r="O196" s="337" t="s">
        <v>18592</v>
      </c>
      <c r="P196" s="338"/>
      <c r="Q196" s="339" t="str">
        <f t="shared" si="1"/>
        <v/>
      </c>
      <c r="R196" s="339" t="b">
        <f t="shared" si="2"/>
        <v>1</v>
      </c>
      <c r="S196" s="339" t="str">
        <f t="shared" si="3"/>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4">IF(A197="","",IF(ISERROR(MATCH($F197,CL,0)),"Unknown",INDIRECT("'C'!$A$"&amp;MATCH($F197,CL,0)+1)))</f>
        <v/>
      </c>
      <c r="O197" s="337" t="s">
        <v>18592</v>
      </c>
      <c r="P197" s="338"/>
      <c r="Q197" s="339" t="str">
        <f t="shared" ref="Q197:Q260" si="5">A197&amp;B197</f>
        <v/>
      </c>
      <c r="R197" s="339" t="b">
        <f t="shared" ref="R197:R260" si="6">OR(ISBLANK(B197),ISBLANK(C197))</f>
        <v>1</v>
      </c>
      <c r="S197" s="339" t="str">
        <f t="shared" ref="S197:S260" si="7">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4"/>
        <v/>
      </c>
      <c r="O198" s="337" t="s">
        <v>18592</v>
      </c>
      <c r="P198" s="338"/>
      <c r="Q198" s="339" t="str">
        <f t="shared" si="5"/>
        <v/>
      </c>
      <c r="R198" s="339" t="b">
        <f t="shared" si="6"/>
        <v>1</v>
      </c>
      <c r="S198" s="339" t="str">
        <f t="shared" si="7"/>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4"/>
        <v/>
      </c>
      <c r="O199" s="337" t="s">
        <v>18592</v>
      </c>
      <c r="P199" s="338"/>
      <c r="Q199" s="339" t="str">
        <f t="shared" si="5"/>
        <v/>
      </c>
      <c r="R199" s="339" t="b">
        <f t="shared" si="6"/>
        <v>1</v>
      </c>
      <c r="S199" s="339" t="str">
        <f t="shared" si="7"/>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4"/>
        <v/>
      </c>
      <c r="O200" s="337" t="s">
        <v>18592</v>
      </c>
      <c r="P200" s="338"/>
      <c r="Q200" s="339" t="str">
        <f t="shared" si="5"/>
        <v/>
      </c>
      <c r="R200" s="339" t="b">
        <f t="shared" si="6"/>
        <v>1</v>
      </c>
      <c r="S200" s="339" t="str">
        <f t="shared" si="7"/>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4"/>
        <v/>
      </c>
      <c r="O201" s="337" t="s">
        <v>18592</v>
      </c>
      <c r="P201" s="338"/>
      <c r="Q201" s="339" t="str">
        <f t="shared" si="5"/>
        <v/>
      </c>
      <c r="R201" s="339" t="b">
        <f t="shared" si="6"/>
        <v>1</v>
      </c>
      <c r="S201" s="339" t="str">
        <f t="shared" si="7"/>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4"/>
        <v/>
      </c>
      <c r="O202" s="337" t="s">
        <v>18592</v>
      </c>
      <c r="P202" s="338"/>
      <c r="Q202" s="339" t="str">
        <f t="shared" si="5"/>
        <v/>
      </c>
      <c r="R202" s="339" t="b">
        <f t="shared" si="6"/>
        <v>1</v>
      </c>
      <c r="S202" s="339" t="str">
        <f t="shared" si="7"/>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4"/>
        <v/>
      </c>
      <c r="O203" s="337" t="s">
        <v>18592</v>
      </c>
      <c r="P203" s="338"/>
      <c r="Q203" s="339" t="str">
        <f t="shared" si="5"/>
        <v/>
      </c>
      <c r="R203" s="339" t="b">
        <f t="shared" si="6"/>
        <v>1</v>
      </c>
      <c r="S203" s="339" t="str">
        <f t="shared" si="7"/>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4"/>
        <v/>
      </c>
      <c r="O204" s="337" t="s">
        <v>18592</v>
      </c>
      <c r="P204" s="338"/>
      <c r="Q204" s="339" t="str">
        <f t="shared" si="5"/>
        <v/>
      </c>
      <c r="R204" s="339" t="b">
        <f t="shared" si="6"/>
        <v>1</v>
      </c>
      <c r="S204" s="339" t="str">
        <f t="shared" si="7"/>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4"/>
        <v/>
      </c>
      <c r="O205" s="337" t="s">
        <v>18592</v>
      </c>
      <c r="P205" s="338"/>
      <c r="Q205" s="339" t="str">
        <f t="shared" si="5"/>
        <v/>
      </c>
      <c r="R205" s="339" t="b">
        <f t="shared" si="6"/>
        <v>1</v>
      </c>
      <c r="S205" s="339" t="str">
        <f t="shared" si="7"/>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4"/>
        <v/>
      </c>
      <c r="O206" s="337" t="s">
        <v>18592</v>
      </c>
      <c r="P206" s="338"/>
      <c r="Q206" s="339" t="str">
        <f t="shared" si="5"/>
        <v/>
      </c>
      <c r="R206" s="339" t="b">
        <f t="shared" si="6"/>
        <v>1</v>
      </c>
      <c r="S206" s="339" t="str">
        <f t="shared" si="7"/>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4"/>
        <v/>
      </c>
      <c r="O207" s="337" t="s">
        <v>18592</v>
      </c>
      <c r="P207" s="338"/>
      <c r="Q207" s="339" t="str">
        <f t="shared" si="5"/>
        <v/>
      </c>
      <c r="R207" s="339" t="b">
        <f t="shared" si="6"/>
        <v>1</v>
      </c>
      <c r="S207" s="339" t="str">
        <f t="shared" si="7"/>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4"/>
        <v/>
      </c>
      <c r="O208" s="337" t="s">
        <v>18592</v>
      </c>
      <c r="P208" s="338"/>
      <c r="Q208" s="339" t="str">
        <f t="shared" si="5"/>
        <v/>
      </c>
      <c r="R208" s="339" t="b">
        <f t="shared" si="6"/>
        <v>1</v>
      </c>
      <c r="S208" s="339" t="str">
        <f t="shared" si="7"/>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4"/>
        <v/>
      </c>
      <c r="O209" s="337" t="s">
        <v>18592</v>
      </c>
      <c r="P209" s="338"/>
      <c r="Q209" s="339" t="str">
        <f t="shared" si="5"/>
        <v/>
      </c>
      <c r="R209" s="339" t="b">
        <f t="shared" si="6"/>
        <v>1</v>
      </c>
      <c r="S209" s="339" t="str">
        <f t="shared" si="7"/>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4"/>
        <v/>
      </c>
      <c r="O210" s="337" t="s">
        <v>18592</v>
      </c>
      <c r="P210" s="338"/>
      <c r="Q210" s="339" t="str">
        <f t="shared" si="5"/>
        <v/>
      </c>
      <c r="R210" s="339" t="b">
        <f t="shared" si="6"/>
        <v>1</v>
      </c>
      <c r="S210" s="339" t="str">
        <f t="shared" si="7"/>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4"/>
        <v/>
      </c>
      <c r="O211" s="337" t="s">
        <v>18592</v>
      </c>
      <c r="P211" s="338"/>
      <c r="Q211" s="339" t="str">
        <f t="shared" si="5"/>
        <v/>
      </c>
      <c r="R211" s="339" t="b">
        <f t="shared" si="6"/>
        <v>1</v>
      </c>
      <c r="S211" s="339" t="str">
        <f t="shared" si="7"/>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4"/>
        <v/>
      </c>
      <c r="O212" s="337" t="s">
        <v>18592</v>
      </c>
      <c r="P212" s="338"/>
      <c r="Q212" s="339" t="str">
        <f t="shared" si="5"/>
        <v/>
      </c>
      <c r="R212" s="339" t="b">
        <f t="shared" si="6"/>
        <v>1</v>
      </c>
      <c r="S212" s="339" t="str">
        <f t="shared" si="7"/>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4"/>
        <v/>
      </c>
      <c r="O213" s="337" t="s">
        <v>18592</v>
      </c>
      <c r="P213" s="338"/>
      <c r="Q213" s="339" t="str">
        <f t="shared" si="5"/>
        <v/>
      </c>
      <c r="R213" s="339" t="b">
        <f t="shared" si="6"/>
        <v>1</v>
      </c>
      <c r="S213" s="339" t="str">
        <f t="shared" si="7"/>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4"/>
        <v/>
      </c>
      <c r="O214" s="337" t="s">
        <v>18592</v>
      </c>
      <c r="P214" s="338"/>
      <c r="Q214" s="339" t="str">
        <f t="shared" si="5"/>
        <v/>
      </c>
      <c r="R214" s="339" t="b">
        <f t="shared" si="6"/>
        <v>1</v>
      </c>
      <c r="S214" s="339" t="str">
        <f t="shared" si="7"/>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4"/>
        <v/>
      </c>
      <c r="O215" s="337" t="s">
        <v>18592</v>
      </c>
      <c r="P215" s="338"/>
      <c r="Q215" s="339" t="str">
        <f t="shared" si="5"/>
        <v/>
      </c>
      <c r="R215" s="339" t="b">
        <f t="shared" si="6"/>
        <v>1</v>
      </c>
      <c r="S215" s="339" t="str">
        <f t="shared" si="7"/>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4"/>
        <v/>
      </c>
      <c r="O216" s="337" t="s">
        <v>18592</v>
      </c>
      <c r="P216" s="338"/>
      <c r="Q216" s="339" t="str">
        <f t="shared" si="5"/>
        <v/>
      </c>
      <c r="R216" s="339" t="b">
        <f t="shared" si="6"/>
        <v>1</v>
      </c>
      <c r="S216" s="339" t="str">
        <f t="shared" si="7"/>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4"/>
        <v/>
      </c>
      <c r="O217" s="337" t="s">
        <v>18592</v>
      </c>
      <c r="P217" s="338"/>
      <c r="Q217" s="339" t="str">
        <f t="shared" si="5"/>
        <v/>
      </c>
      <c r="R217" s="339" t="b">
        <f t="shared" si="6"/>
        <v>1</v>
      </c>
      <c r="S217" s="339" t="str">
        <f t="shared" si="7"/>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4"/>
        <v/>
      </c>
      <c r="O218" s="337" t="s">
        <v>18592</v>
      </c>
      <c r="P218" s="338"/>
      <c r="Q218" s="339" t="str">
        <f t="shared" si="5"/>
        <v/>
      </c>
      <c r="R218" s="339" t="b">
        <f t="shared" si="6"/>
        <v>1</v>
      </c>
      <c r="S218" s="339" t="str">
        <f t="shared" si="7"/>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4"/>
        <v/>
      </c>
      <c r="O219" s="337" t="s">
        <v>18592</v>
      </c>
      <c r="P219" s="338"/>
      <c r="Q219" s="339" t="str">
        <f t="shared" si="5"/>
        <v/>
      </c>
      <c r="R219" s="339" t="b">
        <f t="shared" si="6"/>
        <v>1</v>
      </c>
      <c r="S219" s="339" t="str">
        <f t="shared" si="7"/>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4"/>
        <v/>
      </c>
      <c r="O220" s="337" t="s">
        <v>18592</v>
      </c>
      <c r="P220" s="338"/>
      <c r="Q220" s="339" t="str">
        <f t="shared" si="5"/>
        <v/>
      </c>
      <c r="R220" s="339" t="b">
        <f t="shared" si="6"/>
        <v>1</v>
      </c>
      <c r="S220" s="339" t="str">
        <f t="shared" si="7"/>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4"/>
        <v/>
      </c>
      <c r="O221" s="337" t="s">
        <v>18592</v>
      </c>
      <c r="P221" s="338"/>
      <c r="Q221" s="339" t="str">
        <f t="shared" si="5"/>
        <v/>
      </c>
      <c r="R221" s="339" t="b">
        <f t="shared" si="6"/>
        <v>1</v>
      </c>
      <c r="S221" s="339" t="str">
        <f t="shared" si="7"/>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4"/>
        <v/>
      </c>
      <c r="O222" s="337" t="s">
        <v>18592</v>
      </c>
      <c r="P222" s="338"/>
      <c r="Q222" s="339" t="str">
        <f t="shared" si="5"/>
        <v/>
      </c>
      <c r="R222" s="339" t="b">
        <f t="shared" si="6"/>
        <v>1</v>
      </c>
      <c r="S222" s="339" t="str">
        <f t="shared" si="7"/>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4"/>
        <v/>
      </c>
      <c r="O223" s="337" t="s">
        <v>18592</v>
      </c>
      <c r="P223" s="338"/>
      <c r="Q223" s="339" t="str">
        <f t="shared" si="5"/>
        <v/>
      </c>
      <c r="R223" s="339" t="b">
        <f t="shared" si="6"/>
        <v>1</v>
      </c>
      <c r="S223" s="339" t="str">
        <f t="shared" si="7"/>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4"/>
        <v/>
      </c>
      <c r="O224" s="337" t="s">
        <v>18592</v>
      </c>
      <c r="P224" s="338"/>
      <c r="Q224" s="339" t="str">
        <f t="shared" si="5"/>
        <v/>
      </c>
      <c r="R224" s="339" t="b">
        <f t="shared" si="6"/>
        <v>1</v>
      </c>
      <c r="S224" s="339" t="str">
        <f t="shared" si="7"/>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4"/>
        <v/>
      </c>
      <c r="O225" s="337" t="s">
        <v>18592</v>
      </c>
      <c r="P225" s="338"/>
      <c r="Q225" s="339" t="str">
        <f t="shared" si="5"/>
        <v/>
      </c>
      <c r="R225" s="339" t="b">
        <f t="shared" si="6"/>
        <v>1</v>
      </c>
      <c r="S225" s="339" t="str">
        <f t="shared" si="7"/>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4"/>
        <v/>
      </c>
      <c r="O226" s="337" t="s">
        <v>18592</v>
      </c>
      <c r="P226" s="338"/>
      <c r="Q226" s="339" t="str">
        <f t="shared" si="5"/>
        <v/>
      </c>
      <c r="R226" s="339" t="b">
        <f t="shared" si="6"/>
        <v>1</v>
      </c>
      <c r="S226" s="339" t="str">
        <f t="shared" si="7"/>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4"/>
        <v/>
      </c>
      <c r="O227" s="337" t="s">
        <v>18592</v>
      </c>
      <c r="P227" s="338"/>
      <c r="Q227" s="339" t="str">
        <f t="shared" si="5"/>
        <v/>
      </c>
      <c r="R227" s="339" t="b">
        <f t="shared" si="6"/>
        <v>1</v>
      </c>
      <c r="S227" s="339" t="str">
        <f t="shared" si="7"/>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4"/>
        <v/>
      </c>
      <c r="O228" s="337" t="s">
        <v>18592</v>
      </c>
      <c r="P228" s="338"/>
      <c r="Q228" s="339" t="str">
        <f t="shared" si="5"/>
        <v/>
      </c>
      <c r="R228" s="339" t="b">
        <f t="shared" si="6"/>
        <v>1</v>
      </c>
      <c r="S228" s="339" t="str">
        <f t="shared" si="7"/>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4"/>
        <v/>
      </c>
      <c r="O229" s="337" t="s">
        <v>18592</v>
      </c>
      <c r="P229" s="338"/>
      <c r="Q229" s="339" t="str">
        <f t="shared" si="5"/>
        <v/>
      </c>
      <c r="R229" s="339" t="b">
        <f t="shared" si="6"/>
        <v>1</v>
      </c>
      <c r="S229" s="339" t="str">
        <f t="shared" si="7"/>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4"/>
        <v/>
      </c>
      <c r="O230" s="337" t="s">
        <v>18592</v>
      </c>
      <c r="P230" s="338"/>
      <c r="Q230" s="339" t="str">
        <f t="shared" si="5"/>
        <v/>
      </c>
      <c r="R230" s="339" t="b">
        <f t="shared" si="6"/>
        <v>1</v>
      </c>
      <c r="S230" s="339" t="str">
        <f t="shared" si="7"/>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4"/>
        <v/>
      </c>
      <c r="O231" s="337" t="s">
        <v>18592</v>
      </c>
      <c r="P231" s="338"/>
      <c r="Q231" s="339" t="str">
        <f t="shared" si="5"/>
        <v/>
      </c>
      <c r="R231" s="339" t="b">
        <f t="shared" si="6"/>
        <v>1</v>
      </c>
      <c r="S231" s="339" t="str">
        <f t="shared" si="7"/>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4"/>
        <v/>
      </c>
      <c r="O232" s="337" t="s">
        <v>18592</v>
      </c>
      <c r="P232" s="338"/>
      <c r="Q232" s="339" t="str">
        <f t="shared" si="5"/>
        <v/>
      </c>
      <c r="R232" s="339" t="b">
        <f t="shared" si="6"/>
        <v>1</v>
      </c>
      <c r="S232" s="339" t="str">
        <f t="shared" si="7"/>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4"/>
        <v/>
      </c>
      <c r="O233" s="337" t="s">
        <v>18592</v>
      </c>
      <c r="P233" s="338"/>
      <c r="Q233" s="339" t="str">
        <f t="shared" si="5"/>
        <v/>
      </c>
      <c r="R233" s="339" t="b">
        <f t="shared" si="6"/>
        <v>1</v>
      </c>
      <c r="S233" s="339" t="str">
        <f t="shared" si="7"/>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4"/>
        <v/>
      </c>
      <c r="O234" s="337" t="s">
        <v>18592</v>
      </c>
      <c r="P234" s="338"/>
      <c r="Q234" s="339" t="str">
        <f t="shared" si="5"/>
        <v/>
      </c>
      <c r="R234" s="339" t="b">
        <f t="shared" si="6"/>
        <v>1</v>
      </c>
      <c r="S234" s="339" t="str">
        <f t="shared" si="7"/>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4"/>
        <v/>
      </c>
      <c r="O235" s="337" t="s">
        <v>18592</v>
      </c>
      <c r="P235" s="338"/>
      <c r="Q235" s="339" t="str">
        <f t="shared" si="5"/>
        <v/>
      </c>
      <c r="R235" s="339" t="b">
        <f t="shared" si="6"/>
        <v>1</v>
      </c>
      <c r="S235" s="339" t="str">
        <f t="shared" si="7"/>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4"/>
        <v/>
      </c>
      <c r="O236" s="337" t="s">
        <v>18592</v>
      </c>
      <c r="P236" s="338"/>
      <c r="Q236" s="339" t="str">
        <f t="shared" si="5"/>
        <v/>
      </c>
      <c r="R236" s="339" t="b">
        <f t="shared" si="6"/>
        <v>1</v>
      </c>
      <c r="S236" s="339" t="str">
        <f t="shared" si="7"/>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4"/>
        <v/>
      </c>
      <c r="O237" s="337" t="s">
        <v>18592</v>
      </c>
      <c r="P237" s="338"/>
      <c r="Q237" s="339" t="str">
        <f t="shared" si="5"/>
        <v/>
      </c>
      <c r="R237" s="339" t="b">
        <f t="shared" si="6"/>
        <v>1</v>
      </c>
      <c r="S237" s="339" t="str">
        <f t="shared" si="7"/>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4"/>
        <v/>
      </c>
      <c r="O238" s="337" t="s">
        <v>18592</v>
      </c>
      <c r="P238" s="338"/>
      <c r="Q238" s="339" t="str">
        <f t="shared" si="5"/>
        <v/>
      </c>
      <c r="R238" s="339" t="b">
        <f t="shared" si="6"/>
        <v>1</v>
      </c>
      <c r="S238" s="339" t="str">
        <f t="shared" si="7"/>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4"/>
        <v/>
      </c>
      <c r="O239" s="337" t="s">
        <v>18592</v>
      </c>
      <c r="P239" s="338"/>
      <c r="Q239" s="339" t="str">
        <f t="shared" si="5"/>
        <v/>
      </c>
      <c r="R239" s="339" t="b">
        <f t="shared" si="6"/>
        <v>1</v>
      </c>
      <c r="S239" s="339" t="str">
        <f t="shared" si="7"/>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4"/>
        <v/>
      </c>
      <c r="O240" s="337" t="s">
        <v>18592</v>
      </c>
      <c r="P240" s="338"/>
      <c r="Q240" s="339" t="str">
        <f t="shared" si="5"/>
        <v/>
      </c>
      <c r="R240" s="339" t="b">
        <f t="shared" si="6"/>
        <v>1</v>
      </c>
      <c r="S240" s="339" t="str">
        <f t="shared" si="7"/>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4"/>
        <v/>
      </c>
      <c r="O241" s="337" t="s">
        <v>18592</v>
      </c>
      <c r="P241" s="338"/>
      <c r="Q241" s="339" t="str">
        <f t="shared" si="5"/>
        <v/>
      </c>
      <c r="R241" s="339" t="b">
        <f t="shared" si="6"/>
        <v>1</v>
      </c>
      <c r="S241" s="339" t="str">
        <f t="shared" si="7"/>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4"/>
        <v/>
      </c>
      <c r="O242" s="337" t="s">
        <v>18592</v>
      </c>
      <c r="P242" s="338"/>
      <c r="Q242" s="339" t="str">
        <f t="shared" si="5"/>
        <v/>
      </c>
      <c r="R242" s="339" t="b">
        <f t="shared" si="6"/>
        <v>1</v>
      </c>
      <c r="S242" s="339" t="str">
        <f t="shared" si="7"/>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4"/>
        <v/>
      </c>
      <c r="O243" s="337" t="s">
        <v>18592</v>
      </c>
      <c r="P243" s="338"/>
      <c r="Q243" s="339" t="str">
        <f t="shared" si="5"/>
        <v/>
      </c>
      <c r="R243" s="339" t="b">
        <f t="shared" si="6"/>
        <v>1</v>
      </c>
      <c r="S243" s="339" t="str">
        <f t="shared" si="7"/>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4"/>
        <v/>
      </c>
      <c r="O244" s="337" t="s">
        <v>18592</v>
      </c>
      <c r="P244" s="338"/>
      <c r="Q244" s="339" t="str">
        <f t="shared" si="5"/>
        <v/>
      </c>
      <c r="R244" s="339" t="b">
        <f t="shared" si="6"/>
        <v>1</v>
      </c>
      <c r="S244" s="339" t="str">
        <f t="shared" si="7"/>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4"/>
        <v/>
      </c>
      <c r="O245" s="337" t="s">
        <v>18592</v>
      </c>
      <c r="P245" s="338"/>
      <c r="Q245" s="339" t="str">
        <f t="shared" si="5"/>
        <v/>
      </c>
      <c r="R245" s="339" t="b">
        <f t="shared" si="6"/>
        <v>1</v>
      </c>
      <c r="S245" s="339" t="str">
        <f t="shared" si="7"/>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4"/>
        <v/>
      </c>
      <c r="O246" s="337" t="s">
        <v>18592</v>
      </c>
      <c r="P246" s="338"/>
      <c r="Q246" s="339" t="str">
        <f t="shared" si="5"/>
        <v/>
      </c>
      <c r="R246" s="339" t="b">
        <f t="shared" si="6"/>
        <v>1</v>
      </c>
      <c r="S246" s="339" t="str">
        <f t="shared" si="7"/>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4"/>
        <v/>
      </c>
      <c r="O247" s="337" t="s">
        <v>18592</v>
      </c>
      <c r="P247" s="338"/>
      <c r="Q247" s="339" t="str">
        <f t="shared" si="5"/>
        <v/>
      </c>
      <c r="R247" s="339" t="b">
        <f t="shared" si="6"/>
        <v>1</v>
      </c>
      <c r="S247" s="339" t="str">
        <f t="shared" si="7"/>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4"/>
        <v/>
      </c>
      <c r="O248" s="337" t="s">
        <v>18592</v>
      </c>
      <c r="P248" s="338"/>
      <c r="Q248" s="339" t="str">
        <f t="shared" si="5"/>
        <v/>
      </c>
      <c r="R248" s="339" t="b">
        <f t="shared" si="6"/>
        <v>1</v>
      </c>
      <c r="S248" s="339" t="str">
        <f t="shared" si="7"/>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4"/>
        <v/>
      </c>
      <c r="O249" s="337" t="s">
        <v>18592</v>
      </c>
      <c r="P249" s="338"/>
      <c r="Q249" s="339" t="str">
        <f t="shared" si="5"/>
        <v/>
      </c>
      <c r="R249" s="339" t="b">
        <f t="shared" si="6"/>
        <v>1</v>
      </c>
      <c r="S249" s="339" t="str">
        <f t="shared" si="7"/>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4"/>
        <v/>
      </c>
      <c r="O250" s="337" t="s">
        <v>18592</v>
      </c>
      <c r="P250" s="338"/>
      <c r="Q250" s="339" t="str">
        <f t="shared" si="5"/>
        <v/>
      </c>
      <c r="R250" s="339" t="b">
        <f t="shared" si="6"/>
        <v>1</v>
      </c>
      <c r="S250" s="339" t="str">
        <f t="shared" si="7"/>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4"/>
        <v/>
      </c>
      <c r="O251" s="337" t="s">
        <v>18592</v>
      </c>
      <c r="P251" s="338"/>
      <c r="Q251" s="339" t="str">
        <f t="shared" si="5"/>
        <v/>
      </c>
      <c r="R251" s="339" t="b">
        <f t="shared" si="6"/>
        <v>1</v>
      </c>
      <c r="S251" s="339" t="str">
        <f t="shared" si="7"/>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4"/>
        <v/>
      </c>
      <c r="O252" s="337" t="s">
        <v>18592</v>
      </c>
      <c r="P252" s="338"/>
      <c r="Q252" s="339" t="str">
        <f t="shared" si="5"/>
        <v/>
      </c>
      <c r="R252" s="339" t="b">
        <f t="shared" si="6"/>
        <v>1</v>
      </c>
      <c r="S252" s="339" t="str">
        <f t="shared" si="7"/>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4"/>
        <v/>
      </c>
      <c r="O253" s="337" t="s">
        <v>18592</v>
      </c>
      <c r="P253" s="338"/>
      <c r="Q253" s="339" t="str">
        <f t="shared" si="5"/>
        <v/>
      </c>
      <c r="R253" s="339" t="b">
        <f t="shared" si="6"/>
        <v>1</v>
      </c>
      <c r="S253" s="339" t="str">
        <f t="shared" si="7"/>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4"/>
        <v/>
      </c>
      <c r="O254" s="337" t="s">
        <v>18592</v>
      </c>
      <c r="P254" s="338"/>
      <c r="Q254" s="339" t="str">
        <f t="shared" si="5"/>
        <v/>
      </c>
      <c r="R254" s="339" t="b">
        <f t="shared" si="6"/>
        <v>1</v>
      </c>
      <c r="S254" s="339" t="str">
        <f t="shared" si="7"/>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4"/>
        <v/>
      </c>
      <c r="O255" s="337" t="s">
        <v>18592</v>
      </c>
      <c r="P255" s="338"/>
      <c r="Q255" s="339" t="str">
        <f t="shared" si="5"/>
        <v/>
      </c>
      <c r="R255" s="339" t="b">
        <f t="shared" si="6"/>
        <v>1</v>
      </c>
      <c r="S255" s="339" t="str">
        <f t="shared" si="7"/>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4"/>
        <v/>
      </c>
      <c r="O256" s="337" t="s">
        <v>18592</v>
      </c>
      <c r="P256" s="338"/>
      <c r="Q256" s="339" t="str">
        <f t="shared" si="5"/>
        <v/>
      </c>
      <c r="R256" s="339" t="b">
        <f t="shared" si="6"/>
        <v>1</v>
      </c>
      <c r="S256" s="339" t="str">
        <f t="shared" si="7"/>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4"/>
        <v/>
      </c>
      <c r="O257" s="337" t="s">
        <v>18592</v>
      </c>
      <c r="P257" s="338"/>
      <c r="Q257" s="339" t="str">
        <f t="shared" si="5"/>
        <v/>
      </c>
      <c r="R257" s="339" t="b">
        <f t="shared" si="6"/>
        <v>1</v>
      </c>
      <c r="S257" s="339" t="str">
        <f t="shared" si="7"/>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4"/>
        <v/>
      </c>
      <c r="O258" s="337" t="s">
        <v>18592</v>
      </c>
      <c r="P258" s="338"/>
      <c r="Q258" s="339" t="str">
        <f t="shared" si="5"/>
        <v/>
      </c>
      <c r="R258" s="339" t="b">
        <f t="shared" si="6"/>
        <v>1</v>
      </c>
      <c r="S258" s="339" t="str">
        <f t="shared" si="7"/>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4"/>
        <v/>
      </c>
      <c r="O259" s="337" t="s">
        <v>18592</v>
      </c>
      <c r="P259" s="338"/>
      <c r="Q259" s="339" t="str">
        <f t="shared" si="5"/>
        <v/>
      </c>
      <c r="R259" s="339" t="b">
        <f t="shared" si="6"/>
        <v>1</v>
      </c>
      <c r="S259" s="339" t="str">
        <f t="shared" si="7"/>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4"/>
        <v/>
      </c>
      <c r="O260" s="337" t="s">
        <v>18592</v>
      </c>
      <c r="P260" s="338"/>
      <c r="Q260" s="339" t="str">
        <f t="shared" si="5"/>
        <v/>
      </c>
      <c r="R260" s="339" t="b">
        <f t="shared" si="6"/>
        <v>1</v>
      </c>
      <c r="S260" s="339" t="str">
        <f t="shared" si="7"/>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8">IF(A261="","",IF(ISERROR(MATCH($F261,CL,0)),"Unknown",INDIRECT("'C'!$A$"&amp;MATCH($F261,CL,0)+1)))</f>
        <v/>
      </c>
      <c r="O261" s="337" t="s">
        <v>18592</v>
      </c>
      <c r="P261" s="338"/>
      <c r="Q261" s="339" t="str">
        <f t="shared" ref="Q261:Q324" si="9">A261&amp;B261</f>
        <v/>
      </c>
      <c r="R261" s="339" t="b">
        <f t="shared" ref="R261:R324" si="10">OR(ISBLANK(B261),ISBLANK(C261))</f>
        <v>1</v>
      </c>
      <c r="S261" s="339" t="str">
        <f t="shared" ref="S261:S324" si="11">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8"/>
        <v/>
      </c>
      <c r="O262" s="337" t="s">
        <v>18592</v>
      </c>
      <c r="P262" s="338"/>
      <c r="Q262" s="339" t="str">
        <f t="shared" si="9"/>
        <v/>
      </c>
      <c r="R262" s="339" t="b">
        <f t="shared" si="10"/>
        <v>1</v>
      </c>
      <c r="S262" s="339" t="str">
        <f t="shared" si="11"/>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8"/>
        <v/>
      </c>
      <c r="O263" s="337" t="s">
        <v>18592</v>
      </c>
      <c r="P263" s="338"/>
      <c r="Q263" s="339" t="str">
        <f t="shared" si="9"/>
        <v/>
      </c>
      <c r="R263" s="339" t="b">
        <f t="shared" si="10"/>
        <v>1</v>
      </c>
      <c r="S263" s="339" t="str">
        <f t="shared" si="11"/>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8"/>
        <v/>
      </c>
      <c r="O264" s="337" t="s">
        <v>18592</v>
      </c>
      <c r="P264" s="338"/>
      <c r="Q264" s="339" t="str">
        <f t="shared" si="9"/>
        <v/>
      </c>
      <c r="R264" s="339" t="b">
        <f t="shared" si="10"/>
        <v>1</v>
      </c>
      <c r="S264" s="339" t="str">
        <f t="shared" si="11"/>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8"/>
        <v/>
      </c>
      <c r="O265" s="337" t="s">
        <v>18592</v>
      </c>
      <c r="P265" s="338"/>
      <c r="Q265" s="339" t="str">
        <f t="shared" si="9"/>
        <v/>
      </c>
      <c r="R265" s="339" t="b">
        <f t="shared" si="10"/>
        <v>1</v>
      </c>
      <c r="S265" s="339" t="str">
        <f t="shared" si="11"/>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8"/>
        <v/>
      </c>
      <c r="O266" s="337" t="s">
        <v>18592</v>
      </c>
      <c r="P266" s="338"/>
      <c r="Q266" s="339" t="str">
        <f t="shared" si="9"/>
        <v/>
      </c>
      <c r="R266" s="339" t="b">
        <f t="shared" si="10"/>
        <v>1</v>
      </c>
      <c r="S266" s="339" t="str">
        <f t="shared" si="11"/>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8"/>
        <v/>
      </c>
      <c r="O267" s="337" t="s">
        <v>18592</v>
      </c>
      <c r="P267" s="338"/>
      <c r="Q267" s="339" t="str">
        <f t="shared" si="9"/>
        <v/>
      </c>
      <c r="R267" s="339" t="b">
        <f t="shared" si="10"/>
        <v>1</v>
      </c>
      <c r="S267" s="339" t="str">
        <f t="shared" si="11"/>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8"/>
        <v/>
      </c>
      <c r="O268" s="337" t="s">
        <v>18592</v>
      </c>
      <c r="P268" s="338"/>
      <c r="Q268" s="339" t="str">
        <f t="shared" si="9"/>
        <v/>
      </c>
      <c r="R268" s="339" t="b">
        <f t="shared" si="10"/>
        <v>1</v>
      </c>
      <c r="S268" s="339" t="str">
        <f t="shared" si="11"/>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8"/>
        <v/>
      </c>
      <c r="O269" s="337" t="s">
        <v>18592</v>
      </c>
      <c r="P269" s="338"/>
      <c r="Q269" s="339" t="str">
        <f t="shared" si="9"/>
        <v/>
      </c>
      <c r="R269" s="339" t="b">
        <f t="shared" si="10"/>
        <v>1</v>
      </c>
      <c r="S269" s="339" t="str">
        <f t="shared" si="11"/>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8"/>
        <v/>
      </c>
      <c r="O270" s="337" t="s">
        <v>18592</v>
      </c>
      <c r="P270" s="338"/>
      <c r="Q270" s="339" t="str">
        <f t="shared" si="9"/>
        <v/>
      </c>
      <c r="R270" s="339" t="b">
        <f t="shared" si="10"/>
        <v>1</v>
      </c>
      <c r="S270" s="339" t="str">
        <f t="shared" si="11"/>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8"/>
        <v/>
      </c>
      <c r="O271" s="337" t="s">
        <v>18592</v>
      </c>
      <c r="P271" s="338"/>
      <c r="Q271" s="339" t="str">
        <f t="shared" si="9"/>
        <v/>
      </c>
      <c r="R271" s="339" t="b">
        <f t="shared" si="10"/>
        <v>1</v>
      </c>
      <c r="S271" s="339" t="str">
        <f t="shared" si="11"/>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8"/>
        <v/>
      </c>
      <c r="O272" s="337" t="s">
        <v>18592</v>
      </c>
      <c r="P272" s="338"/>
      <c r="Q272" s="339" t="str">
        <f t="shared" si="9"/>
        <v/>
      </c>
      <c r="R272" s="339" t="b">
        <f t="shared" si="10"/>
        <v>1</v>
      </c>
      <c r="S272" s="339" t="str">
        <f t="shared" si="11"/>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8"/>
        <v/>
      </c>
      <c r="O273" s="337" t="s">
        <v>18592</v>
      </c>
      <c r="P273" s="338"/>
      <c r="Q273" s="339" t="str">
        <f t="shared" si="9"/>
        <v/>
      </c>
      <c r="R273" s="339" t="b">
        <f t="shared" si="10"/>
        <v>1</v>
      </c>
      <c r="S273" s="339" t="str">
        <f t="shared" si="11"/>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8"/>
        <v/>
      </c>
      <c r="O274" s="337" t="s">
        <v>18592</v>
      </c>
      <c r="P274" s="338"/>
      <c r="Q274" s="339" t="str">
        <f t="shared" si="9"/>
        <v/>
      </c>
      <c r="R274" s="339" t="b">
        <f t="shared" si="10"/>
        <v>1</v>
      </c>
      <c r="S274" s="339" t="str">
        <f t="shared" si="11"/>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8"/>
        <v/>
      </c>
      <c r="O275" s="337" t="s">
        <v>18592</v>
      </c>
      <c r="P275" s="338"/>
      <c r="Q275" s="339" t="str">
        <f t="shared" si="9"/>
        <v/>
      </c>
      <c r="R275" s="339" t="b">
        <f t="shared" si="10"/>
        <v>1</v>
      </c>
      <c r="S275" s="339" t="str">
        <f t="shared" si="11"/>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8"/>
        <v/>
      </c>
      <c r="O276" s="337" t="s">
        <v>18592</v>
      </c>
      <c r="P276" s="338"/>
      <c r="Q276" s="339" t="str">
        <f t="shared" si="9"/>
        <v/>
      </c>
      <c r="R276" s="339" t="b">
        <f t="shared" si="10"/>
        <v>1</v>
      </c>
      <c r="S276" s="339" t="str">
        <f t="shared" si="11"/>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8"/>
        <v/>
      </c>
      <c r="O277" s="337" t="s">
        <v>18592</v>
      </c>
      <c r="P277" s="338"/>
      <c r="Q277" s="339" t="str">
        <f t="shared" si="9"/>
        <v/>
      </c>
      <c r="R277" s="339" t="b">
        <f t="shared" si="10"/>
        <v>1</v>
      </c>
      <c r="S277" s="339" t="str">
        <f t="shared" si="11"/>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8"/>
        <v/>
      </c>
      <c r="O278" s="337" t="s">
        <v>18592</v>
      </c>
      <c r="P278" s="338"/>
      <c r="Q278" s="339" t="str">
        <f t="shared" si="9"/>
        <v/>
      </c>
      <c r="R278" s="339" t="b">
        <f t="shared" si="10"/>
        <v>1</v>
      </c>
      <c r="S278" s="339" t="str">
        <f t="shared" si="11"/>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8"/>
        <v/>
      </c>
      <c r="O279" s="337" t="s">
        <v>18592</v>
      </c>
      <c r="P279" s="338"/>
      <c r="Q279" s="339" t="str">
        <f t="shared" si="9"/>
        <v/>
      </c>
      <c r="R279" s="339" t="b">
        <f t="shared" si="10"/>
        <v>1</v>
      </c>
      <c r="S279" s="339" t="str">
        <f t="shared" si="11"/>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8"/>
        <v/>
      </c>
      <c r="O280" s="337" t="s">
        <v>18592</v>
      </c>
      <c r="P280" s="338"/>
      <c r="Q280" s="339" t="str">
        <f t="shared" si="9"/>
        <v/>
      </c>
      <c r="R280" s="339" t="b">
        <f t="shared" si="10"/>
        <v>1</v>
      </c>
      <c r="S280" s="339" t="str">
        <f t="shared" si="11"/>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8"/>
        <v/>
      </c>
      <c r="O281" s="337" t="s">
        <v>18592</v>
      </c>
      <c r="P281" s="338"/>
      <c r="Q281" s="339" t="str">
        <f t="shared" si="9"/>
        <v/>
      </c>
      <c r="R281" s="339" t="b">
        <f t="shared" si="10"/>
        <v>1</v>
      </c>
      <c r="S281" s="339" t="str">
        <f t="shared" si="11"/>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8"/>
        <v/>
      </c>
      <c r="O282" s="337" t="s">
        <v>18592</v>
      </c>
      <c r="P282" s="338"/>
      <c r="Q282" s="339" t="str">
        <f t="shared" si="9"/>
        <v/>
      </c>
      <c r="R282" s="339" t="b">
        <f t="shared" si="10"/>
        <v>1</v>
      </c>
      <c r="S282" s="339" t="str">
        <f t="shared" si="11"/>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8"/>
        <v/>
      </c>
      <c r="O283" s="337" t="s">
        <v>18592</v>
      </c>
      <c r="P283" s="338"/>
      <c r="Q283" s="339" t="str">
        <f t="shared" si="9"/>
        <v/>
      </c>
      <c r="R283" s="339" t="b">
        <f t="shared" si="10"/>
        <v>1</v>
      </c>
      <c r="S283" s="339" t="str">
        <f t="shared" si="11"/>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8"/>
        <v/>
      </c>
      <c r="O284" s="337" t="s">
        <v>18592</v>
      </c>
      <c r="P284" s="338"/>
      <c r="Q284" s="339" t="str">
        <f t="shared" si="9"/>
        <v/>
      </c>
      <c r="R284" s="339" t="b">
        <f t="shared" si="10"/>
        <v>1</v>
      </c>
      <c r="S284" s="339" t="str">
        <f t="shared" si="11"/>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8"/>
        <v/>
      </c>
      <c r="O285" s="337" t="s">
        <v>18592</v>
      </c>
      <c r="P285" s="338"/>
      <c r="Q285" s="339" t="str">
        <f t="shared" si="9"/>
        <v/>
      </c>
      <c r="R285" s="339" t="b">
        <f t="shared" si="10"/>
        <v>1</v>
      </c>
      <c r="S285" s="339" t="str">
        <f t="shared" si="11"/>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8"/>
        <v/>
      </c>
      <c r="O286" s="337" t="s">
        <v>18592</v>
      </c>
      <c r="P286" s="338"/>
      <c r="Q286" s="339" t="str">
        <f t="shared" si="9"/>
        <v/>
      </c>
      <c r="R286" s="339" t="b">
        <f t="shared" si="10"/>
        <v>1</v>
      </c>
      <c r="S286" s="339" t="str">
        <f t="shared" si="11"/>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8"/>
        <v/>
      </c>
      <c r="O287" s="337" t="s">
        <v>18592</v>
      </c>
      <c r="P287" s="338"/>
      <c r="Q287" s="339" t="str">
        <f t="shared" si="9"/>
        <v/>
      </c>
      <c r="R287" s="339" t="b">
        <f t="shared" si="10"/>
        <v>1</v>
      </c>
      <c r="S287" s="339" t="str">
        <f t="shared" si="11"/>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8"/>
        <v/>
      </c>
      <c r="O288" s="337" t="s">
        <v>18592</v>
      </c>
      <c r="P288" s="338"/>
      <c r="Q288" s="339" t="str">
        <f t="shared" si="9"/>
        <v/>
      </c>
      <c r="R288" s="339" t="b">
        <f t="shared" si="10"/>
        <v>1</v>
      </c>
      <c r="S288" s="339" t="str">
        <f t="shared" si="11"/>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8"/>
        <v/>
      </c>
      <c r="O289" s="337" t="s">
        <v>18592</v>
      </c>
      <c r="P289" s="338"/>
      <c r="Q289" s="339" t="str">
        <f t="shared" si="9"/>
        <v/>
      </c>
      <c r="R289" s="339" t="b">
        <f t="shared" si="10"/>
        <v>1</v>
      </c>
      <c r="S289" s="339" t="str">
        <f t="shared" si="11"/>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8"/>
        <v/>
      </c>
      <c r="O290" s="337" t="s">
        <v>18592</v>
      </c>
      <c r="P290" s="338"/>
      <c r="Q290" s="339" t="str">
        <f t="shared" si="9"/>
        <v/>
      </c>
      <c r="R290" s="339" t="b">
        <f t="shared" si="10"/>
        <v>1</v>
      </c>
      <c r="S290" s="339" t="str">
        <f t="shared" si="11"/>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8"/>
        <v/>
      </c>
      <c r="O291" s="337" t="s">
        <v>18592</v>
      </c>
      <c r="P291" s="338"/>
      <c r="Q291" s="339" t="str">
        <f t="shared" si="9"/>
        <v/>
      </c>
      <c r="R291" s="339" t="b">
        <f t="shared" si="10"/>
        <v>1</v>
      </c>
      <c r="S291" s="339" t="str">
        <f t="shared" si="11"/>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8"/>
        <v/>
      </c>
      <c r="O292" s="337" t="s">
        <v>18592</v>
      </c>
      <c r="P292" s="338"/>
      <c r="Q292" s="339" t="str">
        <f t="shared" si="9"/>
        <v/>
      </c>
      <c r="R292" s="339" t="b">
        <f t="shared" si="10"/>
        <v>1</v>
      </c>
      <c r="S292" s="339" t="str">
        <f t="shared" si="11"/>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8"/>
        <v/>
      </c>
      <c r="O293" s="337" t="s">
        <v>18592</v>
      </c>
      <c r="P293" s="338"/>
      <c r="Q293" s="339" t="str">
        <f t="shared" si="9"/>
        <v/>
      </c>
      <c r="R293" s="339" t="b">
        <f t="shared" si="10"/>
        <v>1</v>
      </c>
      <c r="S293" s="339" t="str">
        <f t="shared" si="11"/>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8"/>
        <v/>
      </c>
      <c r="O294" s="337" t="s">
        <v>18592</v>
      </c>
      <c r="P294" s="338"/>
      <c r="Q294" s="339" t="str">
        <f t="shared" si="9"/>
        <v/>
      </c>
      <c r="R294" s="339" t="b">
        <f t="shared" si="10"/>
        <v>1</v>
      </c>
      <c r="S294" s="339" t="str">
        <f t="shared" si="11"/>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8"/>
        <v/>
      </c>
      <c r="O295" s="337" t="s">
        <v>18592</v>
      </c>
      <c r="P295" s="338"/>
      <c r="Q295" s="339" t="str">
        <f t="shared" si="9"/>
        <v/>
      </c>
      <c r="R295" s="339" t="b">
        <f t="shared" si="10"/>
        <v>1</v>
      </c>
      <c r="S295" s="339" t="str">
        <f t="shared" si="11"/>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8"/>
        <v/>
      </c>
      <c r="O296" s="337" t="s">
        <v>18592</v>
      </c>
      <c r="P296" s="338"/>
      <c r="Q296" s="339" t="str">
        <f t="shared" si="9"/>
        <v/>
      </c>
      <c r="R296" s="339" t="b">
        <f t="shared" si="10"/>
        <v>1</v>
      </c>
      <c r="S296" s="339" t="str">
        <f t="shared" si="11"/>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8"/>
        <v/>
      </c>
      <c r="O297" s="337" t="s">
        <v>18592</v>
      </c>
      <c r="P297" s="338"/>
      <c r="Q297" s="339" t="str">
        <f t="shared" si="9"/>
        <v/>
      </c>
      <c r="R297" s="339" t="b">
        <f t="shared" si="10"/>
        <v>1</v>
      </c>
      <c r="S297" s="339" t="str">
        <f t="shared" si="11"/>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8"/>
        <v/>
      </c>
      <c r="O298" s="337" t="s">
        <v>18592</v>
      </c>
      <c r="P298" s="338"/>
      <c r="Q298" s="339" t="str">
        <f t="shared" si="9"/>
        <v/>
      </c>
      <c r="R298" s="339" t="b">
        <f t="shared" si="10"/>
        <v>1</v>
      </c>
      <c r="S298" s="339" t="str">
        <f t="shared" si="11"/>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8"/>
        <v/>
      </c>
      <c r="O299" s="337" t="s">
        <v>18592</v>
      </c>
      <c r="P299" s="338"/>
      <c r="Q299" s="339" t="str">
        <f t="shared" si="9"/>
        <v/>
      </c>
      <c r="R299" s="339" t="b">
        <f t="shared" si="10"/>
        <v>1</v>
      </c>
      <c r="S299" s="339" t="str">
        <f t="shared" si="11"/>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8"/>
        <v/>
      </c>
      <c r="O300" s="337" t="s">
        <v>18592</v>
      </c>
      <c r="P300" s="338"/>
      <c r="Q300" s="339" t="str">
        <f t="shared" si="9"/>
        <v/>
      </c>
      <c r="R300" s="339" t="b">
        <f t="shared" si="10"/>
        <v>1</v>
      </c>
      <c r="S300" s="339" t="str">
        <f t="shared" si="11"/>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8"/>
        <v/>
      </c>
      <c r="O301" s="337" t="s">
        <v>18592</v>
      </c>
      <c r="P301" s="338"/>
      <c r="Q301" s="339" t="str">
        <f t="shared" si="9"/>
        <v/>
      </c>
      <c r="R301" s="339" t="b">
        <f t="shared" si="10"/>
        <v>1</v>
      </c>
      <c r="S301" s="339" t="str">
        <f t="shared" si="11"/>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8"/>
        <v/>
      </c>
      <c r="O302" s="337" t="s">
        <v>18592</v>
      </c>
      <c r="P302" s="338"/>
      <c r="Q302" s="339" t="str">
        <f t="shared" si="9"/>
        <v/>
      </c>
      <c r="R302" s="339" t="b">
        <f t="shared" si="10"/>
        <v>1</v>
      </c>
      <c r="S302" s="339" t="str">
        <f t="shared" si="11"/>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8"/>
        <v/>
      </c>
      <c r="O303" s="337" t="s">
        <v>18592</v>
      </c>
      <c r="P303" s="338"/>
      <c r="Q303" s="339" t="str">
        <f t="shared" si="9"/>
        <v/>
      </c>
      <c r="R303" s="339" t="b">
        <f t="shared" si="10"/>
        <v>1</v>
      </c>
      <c r="S303" s="339" t="str">
        <f t="shared" si="11"/>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8"/>
        <v/>
      </c>
      <c r="O304" s="337" t="s">
        <v>18592</v>
      </c>
      <c r="P304" s="338"/>
      <c r="Q304" s="339" t="str">
        <f t="shared" si="9"/>
        <v/>
      </c>
      <c r="R304" s="339" t="b">
        <f t="shared" si="10"/>
        <v>1</v>
      </c>
      <c r="S304" s="339" t="str">
        <f t="shared" si="11"/>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8"/>
        <v/>
      </c>
      <c r="O305" s="337" t="s">
        <v>18592</v>
      </c>
      <c r="P305" s="338"/>
      <c r="Q305" s="339" t="str">
        <f t="shared" si="9"/>
        <v/>
      </c>
      <c r="R305" s="339" t="b">
        <f t="shared" si="10"/>
        <v>1</v>
      </c>
      <c r="S305" s="339" t="str">
        <f t="shared" si="11"/>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8"/>
        <v/>
      </c>
      <c r="O306" s="337" t="s">
        <v>18592</v>
      </c>
      <c r="P306" s="338"/>
      <c r="Q306" s="339" t="str">
        <f t="shared" si="9"/>
        <v/>
      </c>
      <c r="R306" s="339" t="b">
        <f t="shared" si="10"/>
        <v>1</v>
      </c>
      <c r="S306" s="339" t="str">
        <f t="shared" si="11"/>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8"/>
        <v/>
      </c>
      <c r="O307" s="337" t="s">
        <v>18592</v>
      </c>
      <c r="P307" s="338"/>
      <c r="Q307" s="339" t="str">
        <f t="shared" si="9"/>
        <v/>
      </c>
      <c r="R307" s="339" t="b">
        <f t="shared" si="10"/>
        <v>1</v>
      </c>
      <c r="S307" s="339" t="str">
        <f t="shared" si="11"/>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8"/>
        <v/>
      </c>
      <c r="O308" s="337" t="s">
        <v>18592</v>
      </c>
      <c r="P308" s="338"/>
      <c r="Q308" s="339" t="str">
        <f t="shared" si="9"/>
        <v/>
      </c>
      <c r="R308" s="339" t="b">
        <f t="shared" si="10"/>
        <v>1</v>
      </c>
      <c r="S308" s="339" t="str">
        <f t="shared" si="11"/>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8"/>
        <v/>
      </c>
      <c r="O309" s="337" t="s">
        <v>18592</v>
      </c>
      <c r="P309" s="338"/>
      <c r="Q309" s="339" t="str">
        <f t="shared" si="9"/>
        <v/>
      </c>
      <c r="R309" s="339" t="b">
        <f t="shared" si="10"/>
        <v>1</v>
      </c>
      <c r="S309" s="339" t="str">
        <f t="shared" si="11"/>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8"/>
        <v/>
      </c>
      <c r="O310" s="337" t="s">
        <v>18592</v>
      </c>
      <c r="P310" s="338"/>
      <c r="Q310" s="339" t="str">
        <f t="shared" si="9"/>
        <v/>
      </c>
      <c r="R310" s="339" t="b">
        <f t="shared" si="10"/>
        <v>1</v>
      </c>
      <c r="S310" s="339" t="str">
        <f t="shared" si="11"/>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8"/>
        <v/>
      </c>
      <c r="O311" s="337" t="s">
        <v>18592</v>
      </c>
      <c r="P311" s="338"/>
      <c r="Q311" s="339" t="str">
        <f t="shared" si="9"/>
        <v/>
      </c>
      <c r="R311" s="339" t="b">
        <f t="shared" si="10"/>
        <v>1</v>
      </c>
      <c r="S311" s="339" t="str">
        <f t="shared" si="11"/>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8"/>
        <v/>
      </c>
      <c r="O312" s="337" t="s">
        <v>18592</v>
      </c>
      <c r="P312" s="338"/>
      <c r="Q312" s="339" t="str">
        <f t="shared" si="9"/>
        <v/>
      </c>
      <c r="R312" s="339" t="b">
        <f t="shared" si="10"/>
        <v>1</v>
      </c>
      <c r="S312" s="339" t="str">
        <f t="shared" si="11"/>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8"/>
        <v/>
      </c>
      <c r="O313" s="337" t="s">
        <v>18592</v>
      </c>
      <c r="P313" s="338"/>
      <c r="Q313" s="339" t="str">
        <f t="shared" si="9"/>
        <v/>
      </c>
      <c r="R313" s="339" t="b">
        <f t="shared" si="10"/>
        <v>1</v>
      </c>
      <c r="S313" s="339" t="str">
        <f t="shared" si="11"/>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8"/>
        <v/>
      </c>
      <c r="O314" s="337" t="s">
        <v>18592</v>
      </c>
      <c r="P314" s="338"/>
      <c r="Q314" s="339" t="str">
        <f t="shared" si="9"/>
        <v/>
      </c>
      <c r="R314" s="339" t="b">
        <f t="shared" si="10"/>
        <v>1</v>
      </c>
      <c r="S314" s="339" t="str">
        <f t="shared" si="11"/>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8"/>
        <v/>
      </c>
      <c r="O315" s="337" t="s">
        <v>18592</v>
      </c>
      <c r="P315" s="338"/>
      <c r="Q315" s="339" t="str">
        <f t="shared" si="9"/>
        <v/>
      </c>
      <c r="R315" s="339" t="b">
        <f t="shared" si="10"/>
        <v>1</v>
      </c>
      <c r="S315" s="339" t="str">
        <f t="shared" si="11"/>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8"/>
        <v/>
      </c>
      <c r="O316" s="337" t="s">
        <v>18592</v>
      </c>
      <c r="P316" s="338"/>
      <c r="Q316" s="339" t="str">
        <f t="shared" si="9"/>
        <v/>
      </c>
      <c r="R316" s="339" t="b">
        <f t="shared" si="10"/>
        <v>1</v>
      </c>
      <c r="S316" s="339" t="str">
        <f t="shared" si="11"/>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8"/>
        <v/>
      </c>
      <c r="O317" s="337" t="s">
        <v>18592</v>
      </c>
      <c r="P317" s="338"/>
      <c r="Q317" s="339" t="str">
        <f t="shared" si="9"/>
        <v/>
      </c>
      <c r="R317" s="339" t="b">
        <f t="shared" si="10"/>
        <v>1</v>
      </c>
      <c r="S317" s="339" t="str">
        <f t="shared" si="11"/>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8"/>
        <v/>
      </c>
      <c r="O318" s="337" t="s">
        <v>18592</v>
      </c>
      <c r="P318" s="338"/>
      <c r="Q318" s="339" t="str">
        <f t="shared" si="9"/>
        <v/>
      </c>
      <c r="R318" s="339" t="b">
        <f t="shared" si="10"/>
        <v>1</v>
      </c>
      <c r="S318" s="339" t="str">
        <f t="shared" si="11"/>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8"/>
        <v/>
      </c>
      <c r="O319" s="337" t="s">
        <v>18592</v>
      </c>
      <c r="P319" s="338"/>
      <c r="Q319" s="339" t="str">
        <f t="shared" si="9"/>
        <v/>
      </c>
      <c r="R319" s="339" t="b">
        <f t="shared" si="10"/>
        <v>1</v>
      </c>
      <c r="S319" s="339" t="str">
        <f t="shared" si="11"/>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8"/>
        <v/>
      </c>
      <c r="O320" s="337" t="s">
        <v>18592</v>
      </c>
      <c r="P320" s="338"/>
      <c r="Q320" s="339" t="str">
        <f t="shared" si="9"/>
        <v/>
      </c>
      <c r="R320" s="339" t="b">
        <f t="shared" si="10"/>
        <v>1</v>
      </c>
      <c r="S320" s="339" t="str">
        <f t="shared" si="11"/>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8"/>
        <v/>
      </c>
      <c r="O321" s="337" t="s">
        <v>18592</v>
      </c>
      <c r="P321" s="338"/>
      <c r="Q321" s="339" t="str">
        <f t="shared" si="9"/>
        <v/>
      </c>
      <c r="R321" s="339" t="b">
        <f t="shared" si="10"/>
        <v>1</v>
      </c>
      <c r="S321" s="339" t="str">
        <f t="shared" si="11"/>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8"/>
        <v/>
      </c>
      <c r="O322" s="337" t="s">
        <v>18592</v>
      </c>
      <c r="P322" s="338"/>
      <c r="Q322" s="339" t="str">
        <f t="shared" si="9"/>
        <v/>
      </c>
      <c r="R322" s="339" t="b">
        <f t="shared" si="10"/>
        <v>1</v>
      </c>
      <c r="S322" s="339" t="str">
        <f t="shared" si="11"/>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8"/>
        <v/>
      </c>
      <c r="O323" s="337" t="s">
        <v>18592</v>
      </c>
      <c r="P323" s="338"/>
      <c r="Q323" s="339" t="str">
        <f t="shared" si="9"/>
        <v/>
      </c>
      <c r="R323" s="339" t="b">
        <f t="shared" si="10"/>
        <v>1</v>
      </c>
      <c r="S323" s="339" t="str">
        <f t="shared" si="11"/>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8"/>
        <v/>
      </c>
      <c r="O324" s="337" t="s">
        <v>18592</v>
      </c>
      <c r="P324" s="338"/>
      <c r="Q324" s="339" t="str">
        <f t="shared" si="9"/>
        <v/>
      </c>
      <c r="R324" s="339" t="b">
        <f t="shared" si="10"/>
        <v>1</v>
      </c>
      <c r="S324" s="339" t="str">
        <f t="shared" si="11"/>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12">IF(A325="","",IF(ISERROR(MATCH($F325,CL,0)),"Unknown",INDIRECT("'C'!$A$"&amp;MATCH($F325,CL,0)+1)))</f>
        <v/>
      </c>
      <c r="O325" s="337" t="s">
        <v>18592</v>
      </c>
      <c r="P325" s="338"/>
      <c r="Q325" s="339" t="str">
        <f t="shared" ref="Q325:Q388" si="13">A325&amp;B325</f>
        <v/>
      </c>
      <c r="R325" s="339" t="b">
        <f t="shared" ref="R325:R388" si="14">OR(ISBLANK(B325),ISBLANK(C325))</f>
        <v>1</v>
      </c>
      <c r="S325" s="339" t="str">
        <f t="shared" ref="S325:S388" si="15">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12"/>
        <v/>
      </c>
      <c r="O326" s="337" t="s">
        <v>18592</v>
      </c>
      <c r="P326" s="338"/>
      <c r="Q326" s="339" t="str">
        <f t="shared" si="13"/>
        <v/>
      </c>
      <c r="R326" s="339" t="b">
        <f t="shared" si="14"/>
        <v>1</v>
      </c>
      <c r="S326" s="339" t="str">
        <f t="shared" si="15"/>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12"/>
        <v/>
      </c>
      <c r="O327" s="337" t="s">
        <v>18592</v>
      </c>
      <c r="P327" s="338"/>
      <c r="Q327" s="339" t="str">
        <f t="shared" si="13"/>
        <v/>
      </c>
      <c r="R327" s="339" t="b">
        <f t="shared" si="14"/>
        <v>1</v>
      </c>
      <c r="S327" s="339" t="str">
        <f t="shared" si="15"/>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12"/>
        <v/>
      </c>
      <c r="O328" s="337" t="s">
        <v>18592</v>
      </c>
      <c r="P328" s="338"/>
      <c r="Q328" s="339" t="str">
        <f t="shared" si="13"/>
        <v/>
      </c>
      <c r="R328" s="339" t="b">
        <f t="shared" si="14"/>
        <v>1</v>
      </c>
      <c r="S328" s="339" t="str">
        <f t="shared" si="15"/>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12"/>
        <v/>
      </c>
      <c r="O329" s="337" t="s">
        <v>18592</v>
      </c>
      <c r="P329" s="338"/>
      <c r="Q329" s="339" t="str">
        <f t="shared" si="13"/>
        <v/>
      </c>
      <c r="R329" s="339" t="b">
        <f t="shared" si="14"/>
        <v>1</v>
      </c>
      <c r="S329" s="339" t="str">
        <f t="shared" si="15"/>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12"/>
        <v/>
      </c>
      <c r="O330" s="337" t="s">
        <v>18592</v>
      </c>
      <c r="P330" s="338"/>
      <c r="Q330" s="339" t="str">
        <f t="shared" si="13"/>
        <v/>
      </c>
      <c r="R330" s="339" t="b">
        <f t="shared" si="14"/>
        <v>1</v>
      </c>
      <c r="S330" s="339" t="str">
        <f t="shared" si="15"/>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12"/>
        <v/>
      </c>
      <c r="O331" s="337" t="s">
        <v>18592</v>
      </c>
      <c r="P331" s="338"/>
      <c r="Q331" s="339" t="str">
        <f t="shared" si="13"/>
        <v/>
      </c>
      <c r="R331" s="339" t="b">
        <f t="shared" si="14"/>
        <v>1</v>
      </c>
      <c r="S331" s="339" t="str">
        <f t="shared" si="15"/>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12"/>
        <v/>
      </c>
      <c r="O332" s="337" t="s">
        <v>18592</v>
      </c>
      <c r="P332" s="338"/>
      <c r="Q332" s="339" t="str">
        <f t="shared" si="13"/>
        <v/>
      </c>
      <c r="R332" s="339" t="b">
        <f t="shared" si="14"/>
        <v>1</v>
      </c>
      <c r="S332" s="339" t="str">
        <f t="shared" si="15"/>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12"/>
        <v/>
      </c>
      <c r="O333" s="337" t="s">
        <v>18592</v>
      </c>
      <c r="P333" s="338"/>
      <c r="Q333" s="339" t="str">
        <f t="shared" si="13"/>
        <v/>
      </c>
      <c r="R333" s="339" t="b">
        <f t="shared" si="14"/>
        <v>1</v>
      </c>
      <c r="S333" s="339" t="str">
        <f t="shared" si="15"/>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12"/>
        <v/>
      </c>
      <c r="O334" s="337" t="s">
        <v>18592</v>
      </c>
      <c r="P334" s="338"/>
      <c r="Q334" s="339" t="str">
        <f t="shared" si="13"/>
        <v/>
      </c>
      <c r="R334" s="339" t="b">
        <f t="shared" si="14"/>
        <v>1</v>
      </c>
      <c r="S334" s="339" t="str">
        <f t="shared" si="15"/>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12"/>
        <v/>
      </c>
      <c r="O335" s="337" t="s">
        <v>18592</v>
      </c>
      <c r="P335" s="338"/>
      <c r="Q335" s="339" t="str">
        <f t="shared" si="13"/>
        <v/>
      </c>
      <c r="R335" s="339" t="b">
        <f t="shared" si="14"/>
        <v>1</v>
      </c>
      <c r="S335" s="339" t="str">
        <f t="shared" si="15"/>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12"/>
        <v/>
      </c>
      <c r="O336" s="337" t="s">
        <v>18592</v>
      </c>
      <c r="P336" s="338"/>
      <c r="Q336" s="339" t="str">
        <f t="shared" si="13"/>
        <v/>
      </c>
      <c r="R336" s="339" t="b">
        <f t="shared" si="14"/>
        <v>1</v>
      </c>
      <c r="S336" s="339" t="str">
        <f t="shared" si="15"/>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12"/>
        <v/>
      </c>
      <c r="O337" s="337" t="s">
        <v>18592</v>
      </c>
      <c r="P337" s="338"/>
      <c r="Q337" s="339" t="str">
        <f t="shared" si="13"/>
        <v/>
      </c>
      <c r="R337" s="339" t="b">
        <f t="shared" si="14"/>
        <v>1</v>
      </c>
      <c r="S337" s="339" t="str">
        <f t="shared" si="15"/>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12"/>
        <v/>
      </c>
      <c r="O338" s="337" t="s">
        <v>18592</v>
      </c>
      <c r="P338" s="338"/>
      <c r="Q338" s="339" t="str">
        <f t="shared" si="13"/>
        <v/>
      </c>
      <c r="R338" s="339" t="b">
        <f t="shared" si="14"/>
        <v>1</v>
      </c>
      <c r="S338" s="339" t="str">
        <f t="shared" si="15"/>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12"/>
        <v/>
      </c>
      <c r="O339" s="337" t="s">
        <v>18592</v>
      </c>
      <c r="P339" s="338"/>
      <c r="Q339" s="339" t="str">
        <f t="shared" si="13"/>
        <v/>
      </c>
      <c r="R339" s="339" t="b">
        <f t="shared" si="14"/>
        <v>1</v>
      </c>
      <c r="S339" s="339" t="str">
        <f t="shared" si="15"/>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12"/>
        <v/>
      </c>
      <c r="O340" s="337" t="s">
        <v>18592</v>
      </c>
      <c r="P340" s="338"/>
      <c r="Q340" s="339" t="str">
        <f t="shared" si="13"/>
        <v/>
      </c>
      <c r="R340" s="339" t="b">
        <f t="shared" si="14"/>
        <v>1</v>
      </c>
      <c r="S340" s="339" t="str">
        <f t="shared" si="15"/>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12"/>
        <v/>
      </c>
      <c r="O341" s="337" t="s">
        <v>18592</v>
      </c>
      <c r="P341" s="338"/>
      <c r="Q341" s="339" t="str">
        <f t="shared" si="13"/>
        <v/>
      </c>
      <c r="R341" s="339" t="b">
        <f t="shared" si="14"/>
        <v>1</v>
      </c>
      <c r="S341" s="339" t="str">
        <f t="shared" si="15"/>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12"/>
        <v/>
      </c>
      <c r="O342" s="337" t="s">
        <v>18592</v>
      </c>
      <c r="P342" s="338"/>
      <c r="Q342" s="339" t="str">
        <f t="shared" si="13"/>
        <v/>
      </c>
      <c r="R342" s="339" t="b">
        <f t="shared" si="14"/>
        <v>1</v>
      </c>
      <c r="S342" s="339" t="str">
        <f t="shared" si="15"/>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12"/>
        <v/>
      </c>
      <c r="O343" s="337" t="s">
        <v>18592</v>
      </c>
      <c r="P343" s="338"/>
      <c r="Q343" s="339" t="str">
        <f t="shared" si="13"/>
        <v/>
      </c>
      <c r="R343" s="339" t="b">
        <f t="shared" si="14"/>
        <v>1</v>
      </c>
      <c r="S343" s="339" t="str">
        <f t="shared" si="15"/>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12"/>
        <v/>
      </c>
      <c r="O344" s="337" t="s">
        <v>18592</v>
      </c>
      <c r="P344" s="338"/>
      <c r="Q344" s="339" t="str">
        <f t="shared" si="13"/>
        <v/>
      </c>
      <c r="R344" s="339" t="b">
        <f t="shared" si="14"/>
        <v>1</v>
      </c>
      <c r="S344" s="339" t="str">
        <f t="shared" si="15"/>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12"/>
        <v/>
      </c>
      <c r="O345" s="337" t="s">
        <v>18592</v>
      </c>
      <c r="P345" s="338"/>
      <c r="Q345" s="339" t="str">
        <f t="shared" si="13"/>
        <v/>
      </c>
      <c r="R345" s="339" t="b">
        <f t="shared" si="14"/>
        <v>1</v>
      </c>
      <c r="S345" s="339" t="str">
        <f t="shared" si="15"/>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12"/>
        <v/>
      </c>
      <c r="O346" s="337" t="s">
        <v>18592</v>
      </c>
      <c r="P346" s="338"/>
      <c r="Q346" s="339" t="str">
        <f t="shared" si="13"/>
        <v/>
      </c>
      <c r="R346" s="339" t="b">
        <f t="shared" si="14"/>
        <v>1</v>
      </c>
      <c r="S346" s="339" t="str">
        <f t="shared" si="15"/>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12"/>
        <v/>
      </c>
      <c r="O347" s="337" t="s">
        <v>18592</v>
      </c>
      <c r="P347" s="338"/>
      <c r="Q347" s="339" t="str">
        <f t="shared" si="13"/>
        <v/>
      </c>
      <c r="R347" s="339" t="b">
        <f t="shared" si="14"/>
        <v>1</v>
      </c>
      <c r="S347" s="339" t="str">
        <f t="shared" si="15"/>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12"/>
        <v/>
      </c>
      <c r="O348" s="337" t="s">
        <v>18592</v>
      </c>
      <c r="P348" s="338"/>
      <c r="Q348" s="339" t="str">
        <f t="shared" si="13"/>
        <v/>
      </c>
      <c r="R348" s="339" t="b">
        <f t="shared" si="14"/>
        <v>1</v>
      </c>
      <c r="S348" s="339" t="str">
        <f t="shared" si="15"/>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12"/>
        <v/>
      </c>
      <c r="O349" s="337" t="s">
        <v>18592</v>
      </c>
      <c r="P349" s="338"/>
      <c r="Q349" s="339" t="str">
        <f t="shared" si="13"/>
        <v/>
      </c>
      <c r="R349" s="339" t="b">
        <f t="shared" si="14"/>
        <v>1</v>
      </c>
      <c r="S349" s="339" t="str">
        <f t="shared" si="15"/>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12"/>
        <v/>
      </c>
      <c r="O350" s="337" t="s">
        <v>18592</v>
      </c>
      <c r="P350" s="338"/>
      <c r="Q350" s="339" t="str">
        <f t="shared" si="13"/>
        <v/>
      </c>
      <c r="R350" s="339" t="b">
        <f t="shared" si="14"/>
        <v>1</v>
      </c>
      <c r="S350" s="339" t="str">
        <f t="shared" si="15"/>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12"/>
        <v/>
      </c>
      <c r="O351" s="337" t="s">
        <v>18592</v>
      </c>
      <c r="P351" s="338"/>
      <c r="Q351" s="339" t="str">
        <f t="shared" si="13"/>
        <v/>
      </c>
      <c r="R351" s="339" t="b">
        <f t="shared" si="14"/>
        <v>1</v>
      </c>
      <c r="S351" s="339" t="str">
        <f t="shared" si="15"/>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12"/>
        <v/>
      </c>
      <c r="O352" s="337" t="s">
        <v>18592</v>
      </c>
      <c r="P352" s="338"/>
      <c r="Q352" s="339" t="str">
        <f t="shared" si="13"/>
        <v/>
      </c>
      <c r="R352" s="339" t="b">
        <f t="shared" si="14"/>
        <v>1</v>
      </c>
      <c r="S352" s="339" t="str">
        <f t="shared" si="15"/>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12"/>
        <v/>
      </c>
      <c r="O353" s="337" t="s">
        <v>18592</v>
      </c>
      <c r="P353" s="338"/>
      <c r="Q353" s="339" t="str">
        <f t="shared" si="13"/>
        <v/>
      </c>
      <c r="R353" s="339" t="b">
        <f t="shared" si="14"/>
        <v>1</v>
      </c>
      <c r="S353" s="339" t="str">
        <f t="shared" si="15"/>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12"/>
        <v/>
      </c>
      <c r="O354" s="337" t="s">
        <v>18592</v>
      </c>
      <c r="P354" s="338"/>
      <c r="Q354" s="339" t="str">
        <f t="shared" si="13"/>
        <v/>
      </c>
      <c r="R354" s="339" t="b">
        <f t="shared" si="14"/>
        <v>1</v>
      </c>
      <c r="S354" s="339" t="str">
        <f t="shared" si="15"/>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12"/>
        <v/>
      </c>
      <c r="O355" s="337" t="s">
        <v>18592</v>
      </c>
      <c r="P355" s="338"/>
      <c r="Q355" s="339" t="str">
        <f t="shared" si="13"/>
        <v/>
      </c>
      <c r="R355" s="339" t="b">
        <f t="shared" si="14"/>
        <v>1</v>
      </c>
      <c r="S355" s="339" t="str">
        <f t="shared" si="15"/>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12"/>
        <v/>
      </c>
      <c r="O356" s="337" t="s">
        <v>18592</v>
      </c>
      <c r="P356" s="338"/>
      <c r="Q356" s="339" t="str">
        <f t="shared" si="13"/>
        <v/>
      </c>
      <c r="R356" s="339" t="b">
        <f t="shared" si="14"/>
        <v>1</v>
      </c>
      <c r="S356" s="339" t="str">
        <f t="shared" si="15"/>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12"/>
        <v/>
      </c>
      <c r="O357" s="337" t="s">
        <v>18592</v>
      </c>
      <c r="P357" s="338"/>
      <c r="Q357" s="339" t="str">
        <f t="shared" si="13"/>
        <v/>
      </c>
      <c r="R357" s="339" t="b">
        <f t="shared" si="14"/>
        <v>1</v>
      </c>
      <c r="S357" s="339" t="str">
        <f t="shared" si="15"/>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12"/>
        <v/>
      </c>
      <c r="O358" s="337" t="s">
        <v>18592</v>
      </c>
      <c r="P358" s="338"/>
      <c r="Q358" s="339" t="str">
        <f t="shared" si="13"/>
        <v/>
      </c>
      <c r="R358" s="339" t="b">
        <f t="shared" si="14"/>
        <v>1</v>
      </c>
      <c r="S358" s="339" t="str">
        <f t="shared" si="15"/>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12"/>
        <v/>
      </c>
      <c r="O359" s="337" t="s">
        <v>18592</v>
      </c>
      <c r="P359" s="338"/>
      <c r="Q359" s="339" t="str">
        <f t="shared" si="13"/>
        <v/>
      </c>
      <c r="R359" s="339" t="b">
        <f t="shared" si="14"/>
        <v>1</v>
      </c>
      <c r="S359" s="339" t="str">
        <f t="shared" si="15"/>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12"/>
        <v/>
      </c>
      <c r="O360" s="337" t="s">
        <v>18592</v>
      </c>
      <c r="P360" s="338"/>
      <c r="Q360" s="339" t="str">
        <f t="shared" si="13"/>
        <v/>
      </c>
      <c r="R360" s="339" t="b">
        <f t="shared" si="14"/>
        <v>1</v>
      </c>
      <c r="S360" s="339" t="str">
        <f t="shared" si="15"/>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12"/>
        <v/>
      </c>
      <c r="O361" s="337" t="s">
        <v>18592</v>
      </c>
      <c r="P361" s="338"/>
      <c r="Q361" s="339" t="str">
        <f t="shared" si="13"/>
        <v/>
      </c>
      <c r="R361" s="339" t="b">
        <f t="shared" si="14"/>
        <v>1</v>
      </c>
      <c r="S361" s="339" t="str">
        <f t="shared" si="15"/>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12"/>
        <v/>
      </c>
      <c r="O362" s="337" t="s">
        <v>18592</v>
      </c>
      <c r="P362" s="338"/>
      <c r="Q362" s="339" t="str">
        <f t="shared" si="13"/>
        <v/>
      </c>
      <c r="R362" s="339" t="b">
        <f t="shared" si="14"/>
        <v>1</v>
      </c>
      <c r="S362" s="339" t="str">
        <f t="shared" si="15"/>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12"/>
        <v/>
      </c>
      <c r="O363" s="337" t="s">
        <v>18592</v>
      </c>
      <c r="P363" s="338"/>
      <c r="Q363" s="339" t="str">
        <f t="shared" si="13"/>
        <v/>
      </c>
      <c r="R363" s="339" t="b">
        <f t="shared" si="14"/>
        <v>1</v>
      </c>
      <c r="S363" s="339" t="str">
        <f t="shared" si="15"/>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12"/>
        <v/>
      </c>
      <c r="O364" s="337" t="s">
        <v>18592</v>
      </c>
      <c r="P364" s="338"/>
      <c r="Q364" s="339" t="str">
        <f t="shared" si="13"/>
        <v/>
      </c>
      <c r="R364" s="339" t="b">
        <f t="shared" si="14"/>
        <v>1</v>
      </c>
      <c r="S364" s="339" t="str">
        <f t="shared" si="15"/>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12"/>
        <v/>
      </c>
      <c r="O365" s="337" t="s">
        <v>18592</v>
      </c>
      <c r="P365" s="338"/>
      <c r="Q365" s="339" t="str">
        <f t="shared" si="13"/>
        <v/>
      </c>
      <c r="R365" s="339" t="b">
        <f t="shared" si="14"/>
        <v>1</v>
      </c>
      <c r="S365" s="339" t="str">
        <f t="shared" si="15"/>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12"/>
        <v/>
      </c>
      <c r="O366" s="337" t="s">
        <v>18592</v>
      </c>
      <c r="P366" s="338"/>
      <c r="Q366" s="339" t="str">
        <f t="shared" si="13"/>
        <v/>
      </c>
      <c r="R366" s="339" t="b">
        <f t="shared" si="14"/>
        <v>1</v>
      </c>
      <c r="S366" s="339" t="str">
        <f t="shared" si="15"/>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12"/>
        <v/>
      </c>
      <c r="O367" s="337" t="s">
        <v>18592</v>
      </c>
      <c r="P367" s="338"/>
      <c r="Q367" s="339" t="str">
        <f t="shared" si="13"/>
        <v/>
      </c>
      <c r="R367" s="339" t="b">
        <f t="shared" si="14"/>
        <v>1</v>
      </c>
      <c r="S367" s="339" t="str">
        <f t="shared" si="15"/>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12"/>
        <v/>
      </c>
      <c r="O368" s="337" t="s">
        <v>18592</v>
      </c>
      <c r="P368" s="338"/>
      <c r="Q368" s="339" t="str">
        <f t="shared" si="13"/>
        <v/>
      </c>
      <c r="R368" s="339" t="b">
        <f t="shared" si="14"/>
        <v>1</v>
      </c>
      <c r="S368" s="339" t="str">
        <f t="shared" si="15"/>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12"/>
        <v/>
      </c>
      <c r="O369" s="337" t="s">
        <v>18592</v>
      </c>
      <c r="P369" s="338"/>
      <c r="Q369" s="339" t="str">
        <f t="shared" si="13"/>
        <v/>
      </c>
      <c r="R369" s="339" t="b">
        <f t="shared" si="14"/>
        <v>1</v>
      </c>
      <c r="S369" s="339" t="str">
        <f t="shared" si="15"/>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12"/>
        <v/>
      </c>
      <c r="O370" s="337" t="s">
        <v>18592</v>
      </c>
      <c r="P370" s="338"/>
      <c r="Q370" s="339" t="str">
        <f t="shared" si="13"/>
        <v/>
      </c>
      <c r="R370" s="339" t="b">
        <f t="shared" si="14"/>
        <v>1</v>
      </c>
      <c r="S370" s="339" t="str">
        <f t="shared" si="15"/>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12"/>
        <v/>
      </c>
      <c r="O371" s="337" t="s">
        <v>18592</v>
      </c>
      <c r="P371" s="338"/>
      <c r="Q371" s="339" t="str">
        <f t="shared" si="13"/>
        <v/>
      </c>
      <c r="R371" s="339" t="b">
        <f t="shared" si="14"/>
        <v>1</v>
      </c>
      <c r="S371" s="339" t="str">
        <f t="shared" si="15"/>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12"/>
        <v/>
      </c>
      <c r="O372" s="337" t="s">
        <v>18592</v>
      </c>
      <c r="P372" s="338"/>
      <c r="Q372" s="339" t="str">
        <f t="shared" si="13"/>
        <v/>
      </c>
      <c r="R372" s="339" t="b">
        <f t="shared" si="14"/>
        <v>1</v>
      </c>
      <c r="S372" s="339" t="str">
        <f t="shared" si="15"/>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12"/>
        <v/>
      </c>
      <c r="O373" s="337" t="s">
        <v>18592</v>
      </c>
      <c r="P373" s="338"/>
      <c r="Q373" s="339" t="str">
        <f t="shared" si="13"/>
        <v/>
      </c>
      <c r="R373" s="339" t="b">
        <f t="shared" si="14"/>
        <v>1</v>
      </c>
      <c r="S373" s="339" t="str">
        <f t="shared" si="15"/>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12"/>
        <v/>
      </c>
      <c r="O374" s="337" t="s">
        <v>18592</v>
      </c>
      <c r="P374" s="338"/>
      <c r="Q374" s="339" t="str">
        <f t="shared" si="13"/>
        <v/>
      </c>
      <c r="R374" s="339" t="b">
        <f t="shared" si="14"/>
        <v>1</v>
      </c>
      <c r="S374" s="339" t="str">
        <f t="shared" si="15"/>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12"/>
        <v/>
      </c>
      <c r="O375" s="337" t="s">
        <v>18592</v>
      </c>
      <c r="P375" s="338"/>
      <c r="Q375" s="339" t="str">
        <f t="shared" si="13"/>
        <v/>
      </c>
      <c r="R375" s="339" t="b">
        <f t="shared" si="14"/>
        <v>1</v>
      </c>
      <c r="S375" s="339" t="str">
        <f t="shared" si="15"/>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12"/>
        <v/>
      </c>
      <c r="O376" s="337" t="s">
        <v>18592</v>
      </c>
      <c r="P376" s="338"/>
      <c r="Q376" s="339" t="str">
        <f t="shared" si="13"/>
        <v/>
      </c>
      <c r="R376" s="339" t="b">
        <f t="shared" si="14"/>
        <v>1</v>
      </c>
      <c r="S376" s="339" t="str">
        <f t="shared" si="15"/>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12"/>
        <v/>
      </c>
      <c r="O377" s="337" t="s">
        <v>18592</v>
      </c>
      <c r="P377" s="338"/>
      <c r="Q377" s="339" t="str">
        <f t="shared" si="13"/>
        <v/>
      </c>
      <c r="R377" s="339" t="b">
        <f t="shared" si="14"/>
        <v>1</v>
      </c>
      <c r="S377" s="339" t="str">
        <f t="shared" si="15"/>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12"/>
        <v/>
      </c>
      <c r="O378" s="337" t="s">
        <v>18592</v>
      </c>
      <c r="P378" s="338"/>
      <c r="Q378" s="339" t="str">
        <f t="shared" si="13"/>
        <v/>
      </c>
      <c r="R378" s="339" t="b">
        <f t="shared" si="14"/>
        <v>1</v>
      </c>
      <c r="S378" s="339" t="str">
        <f t="shared" si="15"/>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12"/>
        <v/>
      </c>
      <c r="O379" s="337" t="s">
        <v>18592</v>
      </c>
      <c r="P379" s="338"/>
      <c r="Q379" s="339" t="str">
        <f t="shared" si="13"/>
        <v/>
      </c>
      <c r="R379" s="339" t="b">
        <f t="shared" si="14"/>
        <v>1</v>
      </c>
      <c r="S379" s="339" t="str">
        <f t="shared" si="15"/>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12"/>
        <v/>
      </c>
      <c r="O380" s="337" t="s">
        <v>18592</v>
      </c>
      <c r="P380" s="338"/>
      <c r="Q380" s="339" t="str">
        <f t="shared" si="13"/>
        <v/>
      </c>
      <c r="R380" s="339" t="b">
        <f t="shared" si="14"/>
        <v>1</v>
      </c>
      <c r="S380" s="339" t="str">
        <f t="shared" si="15"/>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12"/>
        <v/>
      </c>
      <c r="O381" s="337" t="s">
        <v>18592</v>
      </c>
      <c r="P381" s="338"/>
      <c r="Q381" s="339" t="str">
        <f t="shared" si="13"/>
        <v/>
      </c>
      <c r="R381" s="339" t="b">
        <f t="shared" si="14"/>
        <v>1</v>
      </c>
      <c r="S381" s="339" t="str">
        <f t="shared" si="15"/>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12"/>
        <v/>
      </c>
      <c r="O382" s="337" t="s">
        <v>18592</v>
      </c>
      <c r="P382" s="338"/>
      <c r="Q382" s="339" t="str">
        <f t="shared" si="13"/>
        <v/>
      </c>
      <c r="R382" s="339" t="b">
        <f t="shared" si="14"/>
        <v>1</v>
      </c>
      <c r="S382" s="339" t="str">
        <f t="shared" si="15"/>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12"/>
        <v/>
      </c>
      <c r="O383" s="337" t="s">
        <v>18592</v>
      </c>
      <c r="P383" s="338"/>
      <c r="Q383" s="339" t="str">
        <f t="shared" si="13"/>
        <v/>
      </c>
      <c r="R383" s="339" t="b">
        <f t="shared" si="14"/>
        <v>1</v>
      </c>
      <c r="S383" s="339" t="str">
        <f t="shared" si="15"/>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12"/>
        <v/>
      </c>
      <c r="O384" s="337" t="s">
        <v>18592</v>
      </c>
      <c r="P384" s="338"/>
      <c r="Q384" s="339" t="str">
        <f t="shared" si="13"/>
        <v/>
      </c>
      <c r="R384" s="339" t="b">
        <f t="shared" si="14"/>
        <v>1</v>
      </c>
      <c r="S384" s="339" t="str">
        <f t="shared" si="15"/>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12"/>
        <v/>
      </c>
      <c r="O385" s="337" t="s">
        <v>18592</v>
      </c>
      <c r="P385" s="338"/>
      <c r="Q385" s="339" t="str">
        <f t="shared" si="13"/>
        <v/>
      </c>
      <c r="R385" s="339" t="b">
        <f t="shared" si="14"/>
        <v>1</v>
      </c>
      <c r="S385" s="339" t="str">
        <f t="shared" si="15"/>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12"/>
        <v/>
      </c>
      <c r="O386" s="337" t="s">
        <v>18592</v>
      </c>
      <c r="P386" s="338"/>
      <c r="Q386" s="339" t="str">
        <f t="shared" si="13"/>
        <v/>
      </c>
      <c r="R386" s="339" t="b">
        <f t="shared" si="14"/>
        <v>1</v>
      </c>
      <c r="S386" s="339" t="str">
        <f t="shared" si="15"/>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12"/>
        <v/>
      </c>
      <c r="O387" s="337" t="s">
        <v>18592</v>
      </c>
      <c r="P387" s="338"/>
      <c r="Q387" s="339" t="str">
        <f t="shared" si="13"/>
        <v/>
      </c>
      <c r="R387" s="339" t="b">
        <f t="shared" si="14"/>
        <v>1</v>
      </c>
      <c r="S387" s="339" t="str">
        <f t="shared" si="15"/>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12"/>
        <v/>
      </c>
      <c r="O388" s="337" t="s">
        <v>18592</v>
      </c>
      <c r="P388" s="338"/>
      <c r="Q388" s="339" t="str">
        <f t="shared" si="13"/>
        <v/>
      </c>
      <c r="R388" s="339" t="b">
        <f t="shared" si="14"/>
        <v>1</v>
      </c>
      <c r="S388" s="339" t="str">
        <f t="shared" si="15"/>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16">IF(A389="","",IF(ISERROR(MATCH($F389,CL,0)),"Unknown",INDIRECT("'C'!$A$"&amp;MATCH($F389,CL,0)+1)))</f>
        <v/>
      </c>
      <c r="O389" s="337" t="s">
        <v>18592</v>
      </c>
      <c r="P389" s="338"/>
      <c r="Q389" s="339" t="str">
        <f t="shared" ref="Q389:Q452" si="17">A389&amp;B389</f>
        <v/>
      </c>
      <c r="R389" s="339" t="b">
        <f t="shared" ref="R389:R452" si="18">OR(ISBLANK(B389),ISBLANK(C389))</f>
        <v>1</v>
      </c>
      <c r="S389" s="339" t="str">
        <f t="shared" ref="S389:S452" si="19">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16"/>
        <v/>
      </c>
      <c r="O390" s="337" t="s">
        <v>18592</v>
      </c>
      <c r="P390" s="338"/>
      <c r="Q390" s="339" t="str">
        <f t="shared" si="17"/>
        <v/>
      </c>
      <c r="R390" s="339" t="b">
        <f t="shared" si="18"/>
        <v>1</v>
      </c>
      <c r="S390" s="339" t="str">
        <f t="shared" si="19"/>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16"/>
        <v/>
      </c>
      <c r="O391" s="337" t="s">
        <v>18592</v>
      </c>
      <c r="P391" s="338"/>
      <c r="Q391" s="339" t="str">
        <f t="shared" si="17"/>
        <v/>
      </c>
      <c r="R391" s="339" t="b">
        <f t="shared" si="18"/>
        <v>1</v>
      </c>
      <c r="S391" s="339" t="str">
        <f t="shared" si="19"/>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16"/>
        <v/>
      </c>
      <c r="O392" s="337" t="s">
        <v>18592</v>
      </c>
      <c r="P392" s="338"/>
      <c r="Q392" s="339" t="str">
        <f t="shared" si="17"/>
        <v/>
      </c>
      <c r="R392" s="339" t="b">
        <f t="shared" si="18"/>
        <v>1</v>
      </c>
      <c r="S392" s="339" t="str">
        <f t="shared" si="19"/>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16"/>
        <v/>
      </c>
      <c r="O393" s="337" t="s">
        <v>18592</v>
      </c>
      <c r="P393" s="338"/>
      <c r="Q393" s="339" t="str">
        <f t="shared" si="17"/>
        <v/>
      </c>
      <c r="R393" s="339" t="b">
        <f t="shared" si="18"/>
        <v>1</v>
      </c>
      <c r="S393" s="339" t="str">
        <f t="shared" si="19"/>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16"/>
        <v/>
      </c>
      <c r="O394" s="337" t="s">
        <v>18592</v>
      </c>
      <c r="P394" s="338"/>
      <c r="Q394" s="339" t="str">
        <f t="shared" si="17"/>
        <v/>
      </c>
      <c r="R394" s="339" t="b">
        <f t="shared" si="18"/>
        <v>1</v>
      </c>
      <c r="S394" s="339" t="str">
        <f t="shared" si="19"/>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16"/>
        <v/>
      </c>
      <c r="O395" s="337" t="s">
        <v>18592</v>
      </c>
      <c r="P395" s="338"/>
      <c r="Q395" s="339" t="str">
        <f t="shared" si="17"/>
        <v/>
      </c>
      <c r="R395" s="339" t="b">
        <f t="shared" si="18"/>
        <v>1</v>
      </c>
      <c r="S395" s="339" t="str">
        <f t="shared" si="19"/>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16"/>
        <v/>
      </c>
      <c r="O396" s="337" t="s">
        <v>18592</v>
      </c>
      <c r="P396" s="338"/>
      <c r="Q396" s="339" t="str">
        <f t="shared" si="17"/>
        <v/>
      </c>
      <c r="R396" s="339" t="b">
        <f t="shared" si="18"/>
        <v>1</v>
      </c>
      <c r="S396" s="339" t="str">
        <f t="shared" si="19"/>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16"/>
        <v/>
      </c>
      <c r="O397" s="337" t="s">
        <v>18592</v>
      </c>
      <c r="P397" s="338"/>
      <c r="Q397" s="339" t="str">
        <f t="shared" si="17"/>
        <v/>
      </c>
      <c r="R397" s="339" t="b">
        <f t="shared" si="18"/>
        <v>1</v>
      </c>
      <c r="S397" s="339" t="str">
        <f t="shared" si="19"/>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16"/>
        <v/>
      </c>
      <c r="O398" s="337" t="s">
        <v>18592</v>
      </c>
      <c r="P398" s="338"/>
      <c r="Q398" s="339" t="str">
        <f t="shared" si="17"/>
        <v/>
      </c>
      <c r="R398" s="339" t="b">
        <f t="shared" si="18"/>
        <v>1</v>
      </c>
      <c r="S398" s="339" t="str">
        <f t="shared" si="19"/>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16"/>
        <v/>
      </c>
      <c r="O399" s="337" t="s">
        <v>18592</v>
      </c>
      <c r="P399" s="338"/>
      <c r="Q399" s="339" t="str">
        <f t="shared" si="17"/>
        <v/>
      </c>
      <c r="R399" s="339" t="b">
        <f t="shared" si="18"/>
        <v>1</v>
      </c>
      <c r="S399" s="339" t="str">
        <f t="shared" si="19"/>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16"/>
        <v/>
      </c>
      <c r="O400" s="337" t="s">
        <v>18592</v>
      </c>
      <c r="P400" s="338"/>
      <c r="Q400" s="339" t="str">
        <f t="shared" si="17"/>
        <v/>
      </c>
      <c r="R400" s="339" t="b">
        <f t="shared" si="18"/>
        <v>1</v>
      </c>
      <c r="S400" s="339" t="str">
        <f t="shared" si="19"/>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16"/>
        <v/>
      </c>
      <c r="O401" s="337" t="s">
        <v>18592</v>
      </c>
      <c r="P401" s="338"/>
      <c r="Q401" s="339" t="str">
        <f t="shared" si="17"/>
        <v/>
      </c>
      <c r="R401" s="339" t="b">
        <f t="shared" si="18"/>
        <v>1</v>
      </c>
      <c r="S401" s="339" t="str">
        <f t="shared" si="19"/>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16"/>
        <v/>
      </c>
      <c r="O402" s="337" t="s">
        <v>18592</v>
      </c>
      <c r="P402" s="338"/>
      <c r="Q402" s="339" t="str">
        <f t="shared" si="17"/>
        <v/>
      </c>
      <c r="R402" s="339" t="b">
        <f t="shared" si="18"/>
        <v>1</v>
      </c>
      <c r="S402" s="339" t="str">
        <f t="shared" si="19"/>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16"/>
        <v/>
      </c>
      <c r="O403" s="337" t="s">
        <v>18592</v>
      </c>
      <c r="P403" s="338"/>
      <c r="Q403" s="339" t="str">
        <f t="shared" si="17"/>
        <v/>
      </c>
      <c r="R403" s="339" t="b">
        <f t="shared" si="18"/>
        <v>1</v>
      </c>
      <c r="S403" s="339" t="str">
        <f t="shared" si="19"/>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16"/>
        <v/>
      </c>
      <c r="O404" s="337" t="s">
        <v>18592</v>
      </c>
      <c r="P404" s="338"/>
      <c r="Q404" s="339" t="str">
        <f t="shared" si="17"/>
        <v/>
      </c>
      <c r="R404" s="339" t="b">
        <f t="shared" si="18"/>
        <v>1</v>
      </c>
      <c r="S404" s="339" t="str">
        <f t="shared" si="19"/>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16"/>
        <v/>
      </c>
      <c r="O405" s="337" t="s">
        <v>18592</v>
      </c>
      <c r="P405" s="338"/>
      <c r="Q405" s="339" t="str">
        <f t="shared" si="17"/>
        <v/>
      </c>
      <c r="R405" s="339" t="b">
        <f t="shared" si="18"/>
        <v>1</v>
      </c>
      <c r="S405" s="339" t="str">
        <f t="shared" si="19"/>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16"/>
        <v/>
      </c>
      <c r="O406" s="337" t="s">
        <v>18592</v>
      </c>
      <c r="P406" s="338"/>
      <c r="Q406" s="339" t="str">
        <f t="shared" si="17"/>
        <v/>
      </c>
      <c r="R406" s="339" t="b">
        <f t="shared" si="18"/>
        <v>1</v>
      </c>
      <c r="S406" s="339" t="str">
        <f t="shared" si="19"/>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16"/>
        <v/>
      </c>
      <c r="O407" s="337" t="s">
        <v>18592</v>
      </c>
      <c r="P407" s="338"/>
      <c r="Q407" s="339" t="str">
        <f t="shared" si="17"/>
        <v/>
      </c>
      <c r="R407" s="339" t="b">
        <f t="shared" si="18"/>
        <v>1</v>
      </c>
      <c r="S407" s="339" t="str">
        <f t="shared" si="19"/>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16"/>
        <v/>
      </c>
      <c r="O408" s="337" t="s">
        <v>18592</v>
      </c>
      <c r="P408" s="338"/>
      <c r="Q408" s="339" t="str">
        <f t="shared" si="17"/>
        <v/>
      </c>
      <c r="R408" s="339" t="b">
        <f t="shared" si="18"/>
        <v>1</v>
      </c>
      <c r="S408" s="339" t="str">
        <f t="shared" si="19"/>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16"/>
        <v/>
      </c>
      <c r="O409" s="337" t="s">
        <v>18592</v>
      </c>
      <c r="P409" s="338"/>
      <c r="Q409" s="339" t="str">
        <f t="shared" si="17"/>
        <v/>
      </c>
      <c r="R409" s="339" t="b">
        <f t="shared" si="18"/>
        <v>1</v>
      </c>
      <c r="S409" s="339" t="str">
        <f t="shared" si="19"/>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16"/>
        <v/>
      </c>
      <c r="O410" s="337" t="s">
        <v>18592</v>
      </c>
      <c r="P410" s="338"/>
      <c r="Q410" s="339" t="str">
        <f t="shared" si="17"/>
        <v/>
      </c>
      <c r="R410" s="339" t="b">
        <f t="shared" si="18"/>
        <v>1</v>
      </c>
      <c r="S410" s="339" t="str">
        <f t="shared" si="19"/>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16"/>
        <v/>
      </c>
      <c r="O411" s="337" t="s">
        <v>18592</v>
      </c>
      <c r="P411" s="338"/>
      <c r="Q411" s="339" t="str">
        <f t="shared" si="17"/>
        <v/>
      </c>
      <c r="R411" s="339" t="b">
        <f t="shared" si="18"/>
        <v>1</v>
      </c>
      <c r="S411" s="339" t="str">
        <f t="shared" si="19"/>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16"/>
        <v/>
      </c>
      <c r="O412" s="337" t="s">
        <v>18592</v>
      </c>
      <c r="P412" s="338"/>
      <c r="Q412" s="339" t="str">
        <f t="shared" si="17"/>
        <v/>
      </c>
      <c r="R412" s="339" t="b">
        <f t="shared" si="18"/>
        <v>1</v>
      </c>
      <c r="S412" s="339" t="str">
        <f t="shared" si="19"/>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16"/>
        <v/>
      </c>
      <c r="O413" s="337" t="s">
        <v>18592</v>
      </c>
      <c r="P413" s="338"/>
      <c r="Q413" s="339" t="str">
        <f t="shared" si="17"/>
        <v/>
      </c>
      <c r="R413" s="339" t="b">
        <f t="shared" si="18"/>
        <v>1</v>
      </c>
      <c r="S413" s="339" t="str">
        <f t="shared" si="19"/>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16"/>
        <v/>
      </c>
      <c r="O414" s="337" t="s">
        <v>18592</v>
      </c>
      <c r="P414" s="338"/>
      <c r="Q414" s="339" t="str">
        <f t="shared" si="17"/>
        <v/>
      </c>
      <c r="R414" s="339" t="b">
        <f t="shared" si="18"/>
        <v>1</v>
      </c>
      <c r="S414" s="339" t="str">
        <f t="shared" si="19"/>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16"/>
        <v/>
      </c>
      <c r="O415" s="337" t="s">
        <v>18592</v>
      </c>
      <c r="P415" s="338"/>
      <c r="Q415" s="339" t="str">
        <f t="shared" si="17"/>
        <v/>
      </c>
      <c r="R415" s="339" t="b">
        <f t="shared" si="18"/>
        <v>1</v>
      </c>
      <c r="S415" s="339" t="str">
        <f t="shared" si="19"/>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16"/>
        <v/>
      </c>
      <c r="O416" s="337" t="s">
        <v>18592</v>
      </c>
      <c r="P416" s="338"/>
      <c r="Q416" s="339" t="str">
        <f t="shared" si="17"/>
        <v/>
      </c>
      <c r="R416" s="339" t="b">
        <f t="shared" si="18"/>
        <v>1</v>
      </c>
      <c r="S416" s="339" t="str">
        <f t="shared" si="19"/>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16"/>
        <v/>
      </c>
      <c r="O417" s="337" t="s">
        <v>18592</v>
      </c>
      <c r="P417" s="338"/>
      <c r="Q417" s="339" t="str">
        <f t="shared" si="17"/>
        <v/>
      </c>
      <c r="R417" s="339" t="b">
        <f t="shared" si="18"/>
        <v>1</v>
      </c>
      <c r="S417" s="339" t="str">
        <f t="shared" si="19"/>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16"/>
        <v/>
      </c>
      <c r="O418" s="337" t="s">
        <v>18592</v>
      </c>
      <c r="P418" s="338"/>
      <c r="Q418" s="339" t="str">
        <f t="shared" si="17"/>
        <v/>
      </c>
      <c r="R418" s="339" t="b">
        <f t="shared" si="18"/>
        <v>1</v>
      </c>
      <c r="S418" s="339" t="str">
        <f t="shared" si="19"/>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16"/>
        <v/>
      </c>
      <c r="O419" s="337" t="s">
        <v>18592</v>
      </c>
      <c r="P419" s="338"/>
      <c r="Q419" s="339" t="str">
        <f t="shared" si="17"/>
        <v/>
      </c>
      <c r="R419" s="339" t="b">
        <f t="shared" si="18"/>
        <v>1</v>
      </c>
      <c r="S419" s="339" t="str">
        <f t="shared" si="19"/>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16"/>
        <v/>
      </c>
      <c r="O420" s="337" t="s">
        <v>18592</v>
      </c>
      <c r="P420" s="338"/>
      <c r="Q420" s="339" t="str">
        <f t="shared" si="17"/>
        <v/>
      </c>
      <c r="R420" s="339" t="b">
        <f t="shared" si="18"/>
        <v>1</v>
      </c>
      <c r="S420" s="339" t="str">
        <f t="shared" si="19"/>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16"/>
        <v/>
      </c>
      <c r="O421" s="337" t="s">
        <v>18592</v>
      </c>
      <c r="P421" s="338"/>
      <c r="Q421" s="339" t="str">
        <f t="shared" si="17"/>
        <v/>
      </c>
      <c r="R421" s="339" t="b">
        <f t="shared" si="18"/>
        <v>1</v>
      </c>
      <c r="S421" s="339" t="str">
        <f t="shared" si="19"/>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16"/>
        <v/>
      </c>
      <c r="O422" s="337" t="s">
        <v>18592</v>
      </c>
      <c r="P422" s="338"/>
      <c r="Q422" s="339" t="str">
        <f t="shared" si="17"/>
        <v/>
      </c>
      <c r="R422" s="339" t="b">
        <f t="shared" si="18"/>
        <v>1</v>
      </c>
      <c r="S422" s="339" t="str">
        <f t="shared" si="19"/>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16"/>
        <v/>
      </c>
      <c r="O423" s="337" t="s">
        <v>18592</v>
      </c>
      <c r="P423" s="338"/>
      <c r="Q423" s="339" t="str">
        <f t="shared" si="17"/>
        <v/>
      </c>
      <c r="R423" s="339" t="b">
        <f t="shared" si="18"/>
        <v>1</v>
      </c>
      <c r="S423" s="339" t="str">
        <f t="shared" si="19"/>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16"/>
        <v/>
      </c>
      <c r="O424" s="337" t="s">
        <v>18592</v>
      </c>
      <c r="P424" s="338"/>
      <c r="Q424" s="339" t="str">
        <f t="shared" si="17"/>
        <v/>
      </c>
      <c r="R424" s="339" t="b">
        <f t="shared" si="18"/>
        <v>1</v>
      </c>
      <c r="S424" s="339" t="str">
        <f t="shared" si="19"/>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16"/>
        <v/>
      </c>
      <c r="O425" s="337" t="s">
        <v>18592</v>
      </c>
      <c r="P425" s="338"/>
      <c r="Q425" s="339" t="str">
        <f t="shared" si="17"/>
        <v/>
      </c>
      <c r="R425" s="339" t="b">
        <f t="shared" si="18"/>
        <v>1</v>
      </c>
      <c r="S425" s="339" t="str">
        <f t="shared" si="19"/>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16"/>
        <v/>
      </c>
      <c r="O426" s="337" t="s">
        <v>18592</v>
      </c>
      <c r="P426" s="338"/>
      <c r="Q426" s="339" t="str">
        <f t="shared" si="17"/>
        <v/>
      </c>
      <c r="R426" s="339" t="b">
        <f t="shared" si="18"/>
        <v>1</v>
      </c>
      <c r="S426" s="339" t="str">
        <f t="shared" si="19"/>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16"/>
        <v/>
      </c>
      <c r="O427" s="337" t="s">
        <v>18592</v>
      </c>
      <c r="P427" s="338"/>
      <c r="Q427" s="339" t="str">
        <f t="shared" si="17"/>
        <v/>
      </c>
      <c r="R427" s="339" t="b">
        <f t="shared" si="18"/>
        <v>1</v>
      </c>
      <c r="S427" s="339" t="str">
        <f t="shared" si="19"/>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16"/>
        <v/>
      </c>
      <c r="O428" s="337" t="s">
        <v>18592</v>
      </c>
      <c r="P428" s="338"/>
      <c r="Q428" s="339" t="str">
        <f t="shared" si="17"/>
        <v/>
      </c>
      <c r="R428" s="339" t="b">
        <f t="shared" si="18"/>
        <v>1</v>
      </c>
      <c r="S428" s="339" t="str">
        <f t="shared" si="19"/>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16"/>
        <v/>
      </c>
      <c r="O429" s="337" t="s">
        <v>18592</v>
      </c>
      <c r="P429" s="338"/>
      <c r="Q429" s="339" t="str">
        <f t="shared" si="17"/>
        <v/>
      </c>
      <c r="R429" s="339" t="b">
        <f t="shared" si="18"/>
        <v>1</v>
      </c>
      <c r="S429" s="339" t="str">
        <f t="shared" si="19"/>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16"/>
        <v/>
      </c>
      <c r="O430" s="337" t="s">
        <v>18592</v>
      </c>
      <c r="P430" s="338"/>
      <c r="Q430" s="339" t="str">
        <f t="shared" si="17"/>
        <v/>
      </c>
      <c r="R430" s="339" t="b">
        <f t="shared" si="18"/>
        <v>1</v>
      </c>
      <c r="S430" s="339" t="str">
        <f t="shared" si="19"/>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16"/>
        <v/>
      </c>
      <c r="O431" s="337" t="s">
        <v>18592</v>
      </c>
      <c r="P431" s="338"/>
      <c r="Q431" s="339" t="str">
        <f t="shared" si="17"/>
        <v/>
      </c>
      <c r="R431" s="339" t="b">
        <f t="shared" si="18"/>
        <v>1</v>
      </c>
      <c r="S431" s="339" t="str">
        <f t="shared" si="19"/>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16"/>
        <v/>
      </c>
      <c r="O432" s="337" t="s">
        <v>18592</v>
      </c>
      <c r="P432" s="338"/>
      <c r="Q432" s="339" t="str">
        <f t="shared" si="17"/>
        <v/>
      </c>
      <c r="R432" s="339" t="b">
        <f t="shared" si="18"/>
        <v>1</v>
      </c>
      <c r="S432" s="339" t="str">
        <f t="shared" si="19"/>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16"/>
        <v/>
      </c>
      <c r="O433" s="337" t="s">
        <v>18592</v>
      </c>
      <c r="P433" s="338"/>
      <c r="Q433" s="339" t="str">
        <f t="shared" si="17"/>
        <v/>
      </c>
      <c r="R433" s="339" t="b">
        <f t="shared" si="18"/>
        <v>1</v>
      </c>
      <c r="S433" s="339" t="str">
        <f t="shared" si="19"/>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16"/>
        <v/>
      </c>
      <c r="O434" s="337" t="s">
        <v>18592</v>
      </c>
      <c r="P434" s="338"/>
      <c r="Q434" s="339" t="str">
        <f t="shared" si="17"/>
        <v/>
      </c>
      <c r="R434" s="339" t="b">
        <f t="shared" si="18"/>
        <v>1</v>
      </c>
      <c r="S434" s="339" t="str">
        <f t="shared" si="19"/>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16"/>
        <v/>
      </c>
      <c r="O435" s="337" t="s">
        <v>18592</v>
      </c>
      <c r="P435" s="338"/>
      <c r="Q435" s="339" t="str">
        <f t="shared" si="17"/>
        <v/>
      </c>
      <c r="R435" s="339" t="b">
        <f t="shared" si="18"/>
        <v>1</v>
      </c>
      <c r="S435" s="339" t="str">
        <f t="shared" si="19"/>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16"/>
        <v/>
      </c>
      <c r="O436" s="337" t="s">
        <v>18592</v>
      </c>
      <c r="P436" s="338"/>
      <c r="Q436" s="339" t="str">
        <f t="shared" si="17"/>
        <v/>
      </c>
      <c r="R436" s="339" t="b">
        <f t="shared" si="18"/>
        <v>1</v>
      </c>
      <c r="S436" s="339" t="str">
        <f t="shared" si="19"/>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16"/>
        <v/>
      </c>
      <c r="O437" s="337" t="s">
        <v>18592</v>
      </c>
      <c r="P437" s="338"/>
      <c r="Q437" s="339" t="str">
        <f t="shared" si="17"/>
        <v/>
      </c>
      <c r="R437" s="339" t="b">
        <f t="shared" si="18"/>
        <v>1</v>
      </c>
      <c r="S437" s="339" t="str">
        <f t="shared" si="19"/>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16"/>
        <v/>
      </c>
      <c r="O438" s="337" t="s">
        <v>18592</v>
      </c>
      <c r="P438" s="338"/>
      <c r="Q438" s="339" t="str">
        <f t="shared" si="17"/>
        <v/>
      </c>
      <c r="R438" s="339" t="b">
        <f t="shared" si="18"/>
        <v>1</v>
      </c>
      <c r="S438" s="339" t="str">
        <f t="shared" si="19"/>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16"/>
        <v/>
      </c>
      <c r="O439" s="337" t="s">
        <v>18592</v>
      </c>
      <c r="P439" s="338"/>
      <c r="Q439" s="339" t="str">
        <f t="shared" si="17"/>
        <v/>
      </c>
      <c r="R439" s="339" t="b">
        <f t="shared" si="18"/>
        <v>1</v>
      </c>
      <c r="S439" s="339" t="str">
        <f t="shared" si="19"/>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16"/>
        <v/>
      </c>
      <c r="O440" s="337" t="s">
        <v>18592</v>
      </c>
      <c r="P440" s="338"/>
      <c r="Q440" s="339" t="str">
        <f t="shared" si="17"/>
        <v/>
      </c>
      <c r="R440" s="339" t="b">
        <f t="shared" si="18"/>
        <v>1</v>
      </c>
      <c r="S440" s="339" t="str">
        <f t="shared" si="19"/>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16"/>
        <v/>
      </c>
      <c r="O441" s="337" t="s">
        <v>18592</v>
      </c>
      <c r="P441" s="338"/>
      <c r="Q441" s="339" t="str">
        <f t="shared" si="17"/>
        <v/>
      </c>
      <c r="R441" s="339" t="b">
        <f t="shared" si="18"/>
        <v>1</v>
      </c>
      <c r="S441" s="339" t="str">
        <f t="shared" si="19"/>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16"/>
        <v/>
      </c>
      <c r="O442" s="337" t="s">
        <v>18592</v>
      </c>
      <c r="P442" s="338"/>
      <c r="Q442" s="339" t="str">
        <f t="shared" si="17"/>
        <v/>
      </c>
      <c r="R442" s="339" t="b">
        <f t="shared" si="18"/>
        <v>1</v>
      </c>
      <c r="S442" s="339" t="str">
        <f t="shared" si="19"/>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16"/>
        <v/>
      </c>
      <c r="O443" s="337" t="s">
        <v>18592</v>
      </c>
      <c r="P443" s="338"/>
      <c r="Q443" s="339" t="str">
        <f t="shared" si="17"/>
        <v/>
      </c>
      <c r="R443" s="339" t="b">
        <f t="shared" si="18"/>
        <v>1</v>
      </c>
      <c r="S443" s="339" t="str">
        <f t="shared" si="19"/>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16"/>
        <v/>
      </c>
      <c r="O444" s="337" t="s">
        <v>18592</v>
      </c>
      <c r="P444" s="338"/>
      <c r="Q444" s="339" t="str">
        <f t="shared" si="17"/>
        <v/>
      </c>
      <c r="R444" s="339" t="b">
        <f t="shared" si="18"/>
        <v>1</v>
      </c>
      <c r="S444" s="339" t="str">
        <f t="shared" si="19"/>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16"/>
        <v/>
      </c>
      <c r="O445" s="337" t="s">
        <v>18592</v>
      </c>
      <c r="P445" s="338"/>
      <c r="Q445" s="339" t="str">
        <f t="shared" si="17"/>
        <v/>
      </c>
      <c r="R445" s="339" t="b">
        <f t="shared" si="18"/>
        <v>1</v>
      </c>
      <c r="S445" s="339" t="str">
        <f t="shared" si="19"/>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16"/>
        <v/>
      </c>
      <c r="O446" s="337" t="s">
        <v>18592</v>
      </c>
      <c r="P446" s="338"/>
      <c r="Q446" s="339" t="str">
        <f t="shared" si="17"/>
        <v/>
      </c>
      <c r="R446" s="339" t="b">
        <f t="shared" si="18"/>
        <v>1</v>
      </c>
      <c r="S446" s="339" t="str">
        <f t="shared" si="19"/>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16"/>
        <v/>
      </c>
      <c r="O447" s="337" t="s">
        <v>18592</v>
      </c>
      <c r="P447" s="338"/>
      <c r="Q447" s="339" t="str">
        <f t="shared" si="17"/>
        <v/>
      </c>
      <c r="R447" s="339" t="b">
        <f t="shared" si="18"/>
        <v>1</v>
      </c>
      <c r="S447" s="339" t="str">
        <f t="shared" si="19"/>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16"/>
        <v/>
      </c>
      <c r="O448" s="337" t="s">
        <v>18592</v>
      </c>
      <c r="P448" s="338"/>
      <c r="Q448" s="339" t="str">
        <f t="shared" si="17"/>
        <v/>
      </c>
      <c r="R448" s="339" t="b">
        <f t="shared" si="18"/>
        <v>1</v>
      </c>
      <c r="S448" s="339" t="str">
        <f t="shared" si="19"/>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16"/>
        <v/>
      </c>
      <c r="O449" s="337" t="s">
        <v>18592</v>
      </c>
      <c r="P449" s="338"/>
      <c r="Q449" s="339" t="str">
        <f t="shared" si="17"/>
        <v/>
      </c>
      <c r="R449" s="339" t="b">
        <f t="shared" si="18"/>
        <v>1</v>
      </c>
      <c r="S449" s="339" t="str">
        <f t="shared" si="19"/>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16"/>
        <v/>
      </c>
      <c r="O450" s="337" t="s">
        <v>18592</v>
      </c>
      <c r="P450" s="338"/>
      <c r="Q450" s="339" t="str">
        <f t="shared" si="17"/>
        <v/>
      </c>
      <c r="R450" s="339" t="b">
        <f t="shared" si="18"/>
        <v>1</v>
      </c>
      <c r="S450" s="339" t="str">
        <f t="shared" si="19"/>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16"/>
        <v/>
      </c>
      <c r="O451" s="337" t="s">
        <v>18592</v>
      </c>
      <c r="P451" s="338"/>
      <c r="Q451" s="339" t="str">
        <f t="shared" si="17"/>
        <v/>
      </c>
      <c r="R451" s="339" t="b">
        <f t="shared" si="18"/>
        <v>1</v>
      </c>
      <c r="S451" s="339" t="str">
        <f t="shared" si="19"/>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16"/>
        <v/>
      </c>
      <c r="O452" s="337" t="s">
        <v>18592</v>
      </c>
      <c r="P452" s="338"/>
      <c r="Q452" s="339" t="str">
        <f t="shared" si="17"/>
        <v/>
      </c>
      <c r="R452" s="339" t="b">
        <f t="shared" si="18"/>
        <v>1</v>
      </c>
      <c r="S452" s="339" t="str">
        <f t="shared" si="19"/>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0">IF(A453="","",IF(ISERROR(MATCH($F453,CL,0)),"Unknown",INDIRECT("'C'!$A$"&amp;MATCH($F453,CL,0)+1)))</f>
        <v/>
      </c>
      <c r="O453" s="337" t="s">
        <v>18592</v>
      </c>
      <c r="P453" s="338"/>
      <c r="Q453" s="339" t="str">
        <f t="shared" ref="Q453:Q516" si="21">A453&amp;B453</f>
        <v/>
      </c>
      <c r="R453" s="339" t="b">
        <f t="shared" ref="R453:R516" si="22">OR(ISBLANK(B453),ISBLANK(C453))</f>
        <v>1</v>
      </c>
      <c r="S453" s="339" t="str">
        <f t="shared" ref="S453:S516" si="23">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0"/>
        <v/>
      </c>
      <c r="O454" s="337" t="s">
        <v>18592</v>
      </c>
      <c r="P454" s="338"/>
      <c r="Q454" s="339" t="str">
        <f t="shared" si="21"/>
        <v/>
      </c>
      <c r="R454" s="339" t="b">
        <f t="shared" si="22"/>
        <v>1</v>
      </c>
      <c r="S454" s="339" t="str">
        <f t="shared" si="23"/>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0"/>
        <v/>
      </c>
      <c r="O455" s="337" t="s">
        <v>18592</v>
      </c>
      <c r="P455" s="338"/>
      <c r="Q455" s="339" t="str">
        <f t="shared" si="21"/>
        <v/>
      </c>
      <c r="R455" s="339" t="b">
        <f t="shared" si="22"/>
        <v>1</v>
      </c>
      <c r="S455" s="339" t="str">
        <f t="shared" si="23"/>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0"/>
        <v/>
      </c>
      <c r="O456" s="337" t="s">
        <v>18592</v>
      </c>
      <c r="P456" s="338"/>
      <c r="Q456" s="339" t="str">
        <f t="shared" si="21"/>
        <v/>
      </c>
      <c r="R456" s="339" t="b">
        <f t="shared" si="22"/>
        <v>1</v>
      </c>
      <c r="S456" s="339" t="str">
        <f t="shared" si="23"/>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0"/>
        <v/>
      </c>
      <c r="O457" s="337" t="s">
        <v>18592</v>
      </c>
      <c r="P457" s="338"/>
      <c r="Q457" s="339" t="str">
        <f t="shared" si="21"/>
        <v/>
      </c>
      <c r="R457" s="339" t="b">
        <f t="shared" si="22"/>
        <v>1</v>
      </c>
      <c r="S457" s="339" t="str">
        <f t="shared" si="23"/>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0"/>
        <v/>
      </c>
      <c r="O458" s="337" t="s">
        <v>18592</v>
      </c>
      <c r="P458" s="338"/>
      <c r="Q458" s="339" t="str">
        <f t="shared" si="21"/>
        <v/>
      </c>
      <c r="R458" s="339" t="b">
        <f t="shared" si="22"/>
        <v>1</v>
      </c>
      <c r="S458" s="339" t="str">
        <f t="shared" si="23"/>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0"/>
        <v/>
      </c>
      <c r="O459" s="337" t="s">
        <v>18592</v>
      </c>
      <c r="P459" s="338"/>
      <c r="Q459" s="339" t="str">
        <f t="shared" si="21"/>
        <v/>
      </c>
      <c r="R459" s="339" t="b">
        <f t="shared" si="22"/>
        <v>1</v>
      </c>
      <c r="S459" s="339" t="str">
        <f t="shared" si="23"/>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0"/>
        <v/>
      </c>
      <c r="O460" s="337" t="s">
        <v>18592</v>
      </c>
      <c r="P460" s="338"/>
      <c r="Q460" s="339" t="str">
        <f t="shared" si="21"/>
        <v/>
      </c>
      <c r="R460" s="339" t="b">
        <f t="shared" si="22"/>
        <v>1</v>
      </c>
      <c r="S460" s="339" t="str">
        <f t="shared" si="23"/>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0"/>
        <v/>
      </c>
      <c r="O461" s="337" t="s">
        <v>18592</v>
      </c>
      <c r="P461" s="338"/>
      <c r="Q461" s="339" t="str">
        <f t="shared" si="21"/>
        <v/>
      </c>
      <c r="R461" s="339" t="b">
        <f t="shared" si="22"/>
        <v>1</v>
      </c>
      <c r="S461" s="339" t="str">
        <f t="shared" si="23"/>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0"/>
        <v/>
      </c>
      <c r="O462" s="337" t="s">
        <v>18592</v>
      </c>
      <c r="P462" s="338"/>
      <c r="Q462" s="339" t="str">
        <f t="shared" si="21"/>
        <v/>
      </c>
      <c r="R462" s="339" t="b">
        <f t="shared" si="22"/>
        <v>1</v>
      </c>
      <c r="S462" s="339" t="str">
        <f t="shared" si="23"/>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0"/>
        <v/>
      </c>
      <c r="O463" s="337" t="s">
        <v>18592</v>
      </c>
      <c r="P463" s="338"/>
      <c r="Q463" s="339" t="str">
        <f t="shared" si="21"/>
        <v/>
      </c>
      <c r="R463" s="339" t="b">
        <f t="shared" si="22"/>
        <v>1</v>
      </c>
      <c r="S463" s="339" t="str">
        <f t="shared" si="23"/>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0"/>
        <v/>
      </c>
      <c r="O464" s="337" t="s">
        <v>18592</v>
      </c>
      <c r="P464" s="338"/>
      <c r="Q464" s="339" t="str">
        <f t="shared" si="21"/>
        <v/>
      </c>
      <c r="R464" s="339" t="b">
        <f t="shared" si="22"/>
        <v>1</v>
      </c>
      <c r="S464" s="339" t="str">
        <f t="shared" si="23"/>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0"/>
        <v/>
      </c>
      <c r="O465" s="337" t="s">
        <v>18592</v>
      </c>
      <c r="P465" s="338"/>
      <c r="Q465" s="339" t="str">
        <f t="shared" si="21"/>
        <v/>
      </c>
      <c r="R465" s="339" t="b">
        <f t="shared" si="22"/>
        <v>1</v>
      </c>
      <c r="S465" s="339" t="str">
        <f t="shared" si="23"/>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0"/>
        <v/>
      </c>
      <c r="O466" s="337" t="s">
        <v>18592</v>
      </c>
      <c r="P466" s="338"/>
      <c r="Q466" s="339" t="str">
        <f t="shared" si="21"/>
        <v/>
      </c>
      <c r="R466" s="339" t="b">
        <f t="shared" si="22"/>
        <v>1</v>
      </c>
      <c r="S466" s="339" t="str">
        <f t="shared" si="23"/>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0"/>
        <v/>
      </c>
      <c r="O467" s="337" t="s">
        <v>18592</v>
      </c>
      <c r="P467" s="338"/>
      <c r="Q467" s="339" t="str">
        <f t="shared" si="21"/>
        <v/>
      </c>
      <c r="R467" s="339" t="b">
        <f t="shared" si="22"/>
        <v>1</v>
      </c>
      <c r="S467" s="339" t="str">
        <f t="shared" si="23"/>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0"/>
        <v/>
      </c>
      <c r="O468" s="337" t="s">
        <v>18592</v>
      </c>
      <c r="P468" s="338"/>
      <c r="Q468" s="339" t="str">
        <f t="shared" si="21"/>
        <v/>
      </c>
      <c r="R468" s="339" t="b">
        <f t="shared" si="22"/>
        <v>1</v>
      </c>
      <c r="S468" s="339" t="str">
        <f t="shared" si="23"/>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0"/>
        <v/>
      </c>
      <c r="O469" s="337" t="s">
        <v>18592</v>
      </c>
      <c r="P469" s="338"/>
      <c r="Q469" s="339" t="str">
        <f t="shared" si="21"/>
        <v/>
      </c>
      <c r="R469" s="339" t="b">
        <f t="shared" si="22"/>
        <v>1</v>
      </c>
      <c r="S469" s="339" t="str">
        <f t="shared" si="23"/>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0"/>
        <v/>
      </c>
      <c r="O470" s="337" t="s">
        <v>18592</v>
      </c>
      <c r="P470" s="338"/>
      <c r="Q470" s="339" t="str">
        <f t="shared" si="21"/>
        <v/>
      </c>
      <c r="R470" s="339" t="b">
        <f t="shared" si="22"/>
        <v>1</v>
      </c>
      <c r="S470" s="339" t="str">
        <f t="shared" si="23"/>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0"/>
        <v/>
      </c>
      <c r="O471" s="337" t="s">
        <v>18592</v>
      </c>
      <c r="P471" s="338"/>
      <c r="Q471" s="339" t="str">
        <f t="shared" si="21"/>
        <v/>
      </c>
      <c r="R471" s="339" t="b">
        <f t="shared" si="22"/>
        <v>1</v>
      </c>
      <c r="S471" s="339" t="str">
        <f t="shared" si="23"/>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0"/>
        <v/>
      </c>
      <c r="O472" s="337" t="s">
        <v>18592</v>
      </c>
      <c r="P472" s="338"/>
      <c r="Q472" s="339" t="str">
        <f t="shared" si="21"/>
        <v/>
      </c>
      <c r="R472" s="339" t="b">
        <f t="shared" si="22"/>
        <v>1</v>
      </c>
      <c r="S472" s="339" t="str">
        <f t="shared" si="23"/>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0"/>
        <v/>
      </c>
      <c r="O473" s="337" t="s">
        <v>18592</v>
      </c>
      <c r="P473" s="338"/>
      <c r="Q473" s="339" t="str">
        <f t="shared" si="21"/>
        <v/>
      </c>
      <c r="R473" s="339" t="b">
        <f t="shared" si="22"/>
        <v>1</v>
      </c>
      <c r="S473" s="339" t="str">
        <f t="shared" si="23"/>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0"/>
        <v/>
      </c>
      <c r="O474" s="337" t="s">
        <v>18592</v>
      </c>
      <c r="P474" s="338"/>
      <c r="Q474" s="339" t="str">
        <f t="shared" si="21"/>
        <v/>
      </c>
      <c r="R474" s="339" t="b">
        <f t="shared" si="22"/>
        <v>1</v>
      </c>
      <c r="S474" s="339" t="str">
        <f t="shared" si="23"/>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0"/>
        <v/>
      </c>
      <c r="O475" s="337" t="s">
        <v>18592</v>
      </c>
      <c r="P475" s="338"/>
      <c r="Q475" s="339" t="str">
        <f t="shared" si="21"/>
        <v/>
      </c>
      <c r="R475" s="339" t="b">
        <f t="shared" si="22"/>
        <v>1</v>
      </c>
      <c r="S475" s="339" t="str">
        <f t="shared" si="23"/>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0"/>
        <v/>
      </c>
      <c r="O476" s="337" t="s">
        <v>18592</v>
      </c>
      <c r="P476" s="338"/>
      <c r="Q476" s="339" t="str">
        <f t="shared" si="21"/>
        <v/>
      </c>
      <c r="R476" s="339" t="b">
        <f t="shared" si="22"/>
        <v>1</v>
      </c>
      <c r="S476" s="339" t="str">
        <f t="shared" si="23"/>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0"/>
        <v/>
      </c>
      <c r="O477" s="337" t="s">
        <v>18592</v>
      </c>
      <c r="P477" s="338"/>
      <c r="Q477" s="339" t="str">
        <f t="shared" si="21"/>
        <v/>
      </c>
      <c r="R477" s="339" t="b">
        <f t="shared" si="22"/>
        <v>1</v>
      </c>
      <c r="S477" s="339" t="str">
        <f t="shared" si="23"/>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0"/>
        <v/>
      </c>
      <c r="O478" s="337" t="s">
        <v>18592</v>
      </c>
      <c r="P478" s="338"/>
      <c r="Q478" s="339" t="str">
        <f t="shared" si="21"/>
        <v/>
      </c>
      <c r="R478" s="339" t="b">
        <f t="shared" si="22"/>
        <v>1</v>
      </c>
      <c r="S478" s="339" t="str">
        <f t="shared" si="23"/>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0"/>
        <v/>
      </c>
      <c r="O479" s="337" t="s">
        <v>18592</v>
      </c>
      <c r="P479" s="338"/>
      <c r="Q479" s="339" t="str">
        <f t="shared" si="21"/>
        <v/>
      </c>
      <c r="R479" s="339" t="b">
        <f t="shared" si="22"/>
        <v>1</v>
      </c>
      <c r="S479" s="339" t="str">
        <f t="shared" si="23"/>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0"/>
        <v/>
      </c>
      <c r="O480" s="337" t="s">
        <v>18592</v>
      </c>
      <c r="P480" s="338"/>
      <c r="Q480" s="339" t="str">
        <f t="shared" si="21"/>
        <v/>
      </c>
      <c r="R480" s="339" t="b">
        <f t="shared" si="22"/>
        <v>1</v>
      </c>
      <c r="S480" s="339" t="str">
        <f t="shared" si="23"/>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0"/>
        <v/>
      </c>
      <c r="O481" s="337" t="s">
        <v>18592</v>
      </c>
      <c r="P481" s="338"/>
      <c r="Q481" s="339" t="str">
        <f t="shared" si="21"/>
        <v/>
      </c>
      <c r="R481" s="339" t="b">
        <f t="shared" si="22"/>
        <v>1</v>
      </c>
      <c r="S481" s="339" t="str">
        <f t="shared" si="23"/>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0"/>
        <v/>
      </c>
      <c r="O482" s="337" t="s">
        <v>18592</v>
      </c>
      <c r="P482" s="338"/>
      <c r="Q482" s="339" t="str">
        <f t="shared" si="21"/>
        <v/>
      </c>
      <c r="R482" s="339" t="b">
        <f t="shared" si="22"/>
        <v>1</v>
      </c>
      <c r="S482" s="339" t="str">
        <f t="shared" si="23"/>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0"/>
        <v/>
      </c>
      <c r="O483" s="337" t="s">
        <v>18592</v>
      </c>
      <c r="P483" s="338"/>
      <c r="Q483" s="339" t="str">
        <f t="shared" si="21"/>
        <v/>
      </c>
      <c r="R483" s="339" t="b">
        <f t="shared" si="22"/>
        <v>1</v>
      </c>
      <c r="S483" s="339" t="str">
        <f t="shared" si="23"/>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0"/>
        <v/>
      </c>
      <c r="O484" s="337" t="s">
        <v>18592</v>
      </c>
      <c r="P484" s="338"/>
      <c r="Q484" s="339" t="str">
        <f t="shared" si="21"/>
        <v/>
      </c>
      <c r="R484" s="339" t="b">
        <f t="shared" si="22"/>
        <v>1</v>
      </c>
      <c r="S484" s="339" t="str">
        <f t="shared" si="23"/>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0"/>
        <v/>
      </c>
      <c r="O485" s="337" t="s">
        <v>18592</v>
      </c>
      <c r="P485" s="338"/>
      <c r="Q485" s="339" t="str">
        <f t="shared" si="21"/>
        <v/>
      </c>
      <c r="R485" s="339" t="b">
        <f t="shared" si="22"/>
        <v>1</v>
      </c>
      <c r="S485" s="339" t="str">
        <f t="shared" si="23"/>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0"/>
        <v/>
      </c>
      <c r="O486" s="337" t="s">
        <v>18592</v>
      </c>
      <c r="P486" s="338"/>
      <c r="Q486" s="339" t="str">
        <f t="shared" si="21"/>
        <v/>
      </c>
      <c r="R486" s="339" t="b">
        <f t="shared" si="22"/>
        <v>1</v>
      </c>
      <c r="S486" s="339" t="str">
        <f t="shared" si="23"/>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0"/>
        <v/>
      </c>
      <c r="O487" s="337" t="s">
        <v>18592</v>
      </c>
      <c r="P487" s="338"/>
      <c r="Q487" s="339" t="str">
        <f t="shared" si="21"/>
        <v/>
      </c>
      <c r="R487" s="339" t="b">
        <f t="shared" si="22"/>
        <v>1</v>
      </c>
      <c r="S487" s="339" t="str">
        <f t="shared" si="23"/>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0"/>
        <v/>
      </c>
      <c r="O488" s="337" t="s">
        <v>18592</v>
      </c>
      <c r="P488" s="338"/>
      <c r="Q488" s="339" t="str">
        <f t="shared" si="21"/>
        <v/>
      </c>
      <c r="R488" s="339" t="b">
        <f t="shared" si="22"/>
        <v>1</v>
      </c>
      <c r="S488" s="339" t="str">
        <f t="shared" si="23"/>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0"/>
        <v/>
      </c>
      <c r="O489" s="337" t="s">
        <v>18592</v>
      </c>
      <c r="P489" s="338"/>
      <c r="Q489" s="339" t="str">
        <f t="shared" si="21"/>
        <v/>
      </c>
      <c r="R489" s="339" t="b">
        <f t="shared" si="22"/>
        <v>1</v>
      </c>
      <c r="S489" s="339" t="str">
        <f t="shared" si="23"/>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0"/>
        <v/>
      </c>
      <c r="O490" s="337" t="s">
        <v>18592</v>
      </c>
      <c r="P490" s="338"/>
      <c r="Q490" s="339" t="str">
        <f t="shared" si="21"/>
        <v/>
      </c>
      <c r="R490" s="339" t="b">
        <f t="shared" si="22"/>
        <v>1</v>
      </c>
      <c r="S490" s="339" t="str">
        <f t="shared" si="23"/>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0"/>
        <v/>
      </c>
      <c r="O491" s="337" t="s">
        <v>18592</v>
      </c>
      <c r="P491" s="338"/>
      <c r="Q491" s="339" t="str">
        <f t="shared" si="21"/>
        <v/>
      </c>
      <c r="R491" s="339" t="b">
        <f t="shared" si="22"/>
        <v>1</v>
      </c>
      <c r="S491" s="339" t="str">
        <f t="shared" si="23"/>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0"/>
        <v/>
      </c>
      <c r="O492" s="337" t="s">
        <v>18592</v>
      </c>
      <c r="P492" s="338"/>
      <c r="Q492" s="339" t="str">
        <f t="shared" si="21"/>
        <v/>
      </c>
      <c r="R492" s="339" t="b">
        <f t="shared" si="22"/>
        <v>1</v>
      </c>
      <c r="S492" s="339" t="str">
        <f t="shared" si="23"/>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0"/>
        <v/>
      </c>
      <c r="O493" s="337" t="s">
        <v>18592</v>
      </c>
      <c r="P493" s="338"/>
      <c r="Q493" s="339" t="str">
        <f t="shared" si="21"/>
        <v/>
      </c>
      <c r="R493" s="339" t="b">
        <f t="shared" si="22"/>
        <v>1</v>
      </c>
      <c r="S493" s="339" t="str">
        <f t="shared" si="23"/>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0"/>
        <v/>
      </c>
      <c r="O494" s="337" t="s">
        <v>18592</v>
      </c>
      <c r="P494" s="338"/>
      <c r="Q494" s="339" t="str">
        <f t="shared" si="21"/>
        <v/>
      </c>
      <c r="R494" s="339" t="b">
        <f t="shared" si="22"/>
        <v>1</v>
      </c>
      <c r="S494" s="339" t="str">
        <f t="shared" si="23"/>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0"/>
        <v/>
      </c>
      <c r="O495" s="337" t="s">
        <v>18592</v>
      </c>
      <c r="P495" s="338"/>
      <c r="Q495" s="339" t="str">
        <f t="shared" si="21"/>
        <v/>
      </c>
      <c r="R495" s="339" t="b">
        <f t="shared" si="22"/>
        <v>1</v>
      </c>
      <c r="S495" s="339" t="str">
        <f t="shared" si="23"/>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0"/>
        <v/>
      </c>
      <c r="O496" s="337" t="s">
        <v>18592</v>
      </c>
      <c r="P496" s="338"/>
      <c r="Q496" s="339" t="str">
        <f t="shared" si="21"/>
        <v/>
      </c>
      <c r="R496" s="339" t="b">
        <f t="shared" si="22"/>
        <v>1</v>
      </c>
      <c r="S496" s="339" t="str">
        <f t="shared" si="23"/>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0"/>
        <v/>
      </c>
      <c r="O497" s="337" t="s">
        <v>18592</v>
      </c>
      <c r="P497" s="338"/>
      <c r="Q497" s="339" t="str">
        <f t="shared" si="21"/>
        <v/>
      </c>
      <c r="R497" s="339" t="b">
        <f t="shared" si="22"/>
        <v>1</v>
      </c>
      <c r="S497" s="339" t="str">
        <f t="shared" si="23"/>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0"/>
        <v/>
      </c>
      <c r="O498" s="337" t="s">
        <v>18592</v>
      </c>
      <c r="P498" s="338"/>
      <c r="Q498" s="339" t="str">
        <f t="shared" si="21"/>
        <v/>
      </c>
      <c r="R498" s="339" t="b">
        <f t="shared" si="22"/>
        <v>1</v>
      </c>
      <c r="S498" s="339" t="str">
        <f t="shared" si="23"/>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0"/>
        <v/>
      </c>
      <c r="O499" s="337" t="s">
        <v>18592</v>
      </c>
      <c r="P499" s="338"/>
      <c r="Q499" s="339" t="str">
        <f t="shared" si="21"/>
        <v/>
      </c>
      <c r="R499" s="339" t="b">
        <f t="shared" si="22"/>
        <v>1</v>
      </c>
      <c r="S499" s="339" t="str">
        <f t="shared" si="23"/>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0"/>
        <v/>
      </c>
      <c r="O500" s="337" t="s">
        <v>18592</v>
      </c>
      <c r="P500" s="338"/>
      <c r="Q500" s="339" t="str">
        <f t="shared" si="21"/>
        <v/>
      </c>
      <c r="R500" s="339" t="b">
        <f t="shared" si="22"/>
        <v>1</v>
      </c>
      <c r="S500" s="339" t="str">
        <f t="shared" si="23"/>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0"/>
        <v/>
      </c>
      <c r="O501" s="337" t="s">
        <v>18592</v>
      </c>
      <c r="P501" s="338"/>
      <c r="Q501" s="339" t="str">
        <f t="shared" si="21"/>
        <v/>
      </c>
      <c r="R501" s="339" t="b">
        <f t="shared" si="22"/>
        <v>1</v>
      </c>
      <c r="S501" s="339" t="str">
        <f t="shared" si="23"/>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0"/>
        <v/>
      </c>
      <c r="O502" s="337" t="s">
        <v>18592</v>
      </c>
      <c r="P502" s="338"/>
      <c r="Q502" s="339" t="str">
        <f t="shared" si="21"/>
        <v/>
      </c>
      <c r="R502" s="339" t="b">
        <f t="shared" si="22"/>
        <v>1</v>
      </c>
      <c r="S502" s="339" t="str">
        <f t="shared" si="23"/>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0"/>
        <v/>
      </c>
      <c r="O503" s="337" t="s">
        <v>18592</v>
      </c>
      <c r="P503" s="338"/>
      <c r="Q503" s="339" t="str">
        <f t="shared" si="21"/>
        <v/>
      </c>
      <c r="R503" s="339" t="b">
        <f t="shared" si="22"/>
        <v>1</v>
      </c>
      <c r="S503" s="339" t="str">
        <f t="shared" si="23"/>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0"/>
        <v/>
      </c>
      <c r="O504" s="337" t="s">
        <v>18592</v>
      </c>
      <c r="P504" s="338"/>
      <c r="Q504" s="339" t="str">
        <f t="shared" si="21"/>
        <v/>
      </c>
      <c r="R504" s="339" t="b">
        <f t="shared" si="22"/>
        <v>1</v>
      </c>
      <c r="S504" s="339" t="str">
        <f t="shared" si="23"/>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0"/>
        <v/>
      </c>
      <c r="O505" s="337" t="s">
        <v>18592</v>
      </c>
      <c r="P505" s="338"/>
      <c r="Q505" s="339" t="str">
        <f t="shared" si="21"/>
        <v/>
      </c>
      <c r="R505" s="339" t="b">
        <f t="shared" si="22"/>
        <v>1</v>
      </c>
      <c r="S505" s="339" t="str">
        <f t="shared" si="23"/>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0"/>
        <v/>
      </c>
      <c r="O506" s="337" t="s">
        <v>18592</v>
      </c>
      <c r="P506" s="338"/>
      <c r="Q506" s="339" t="str">
        <f t="shared" si="21"/>
        <v/>
      </c>
      <c r="R506" s="339" t="b">
        <f t="shared" si="22"/>
        <v>1</v>
      </c>
      <c r="S506" s="339" t="str">
        <f t="shared" si="23"/>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0"/>
        <v/>
      </c>
      <c r="O507" s="337" t="s">
        <v>18592</v>
      </c>
      <c r="P507" s="338"/>
      <c r="Q507" s="339" t="str">
        <f t="shared" si="21"/>
        <v/>
      </c>
      <c r="R507" s="339" t="b">
        <f t="shared" si="22"/>
        <v>1</v>
      </c>
      <c r="S507" s="339" t="str">
        <f t="shared" si="23"/>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0"/>
        <v/>
      </c>
      <c r="O508" s="337" t="s">
        <v>18592</v>
      </c>
      <c r="P508" s="338"/>
      <c r="Q508" s="339" t="str">
        <f t="shared" si="21"/>
        <v/>
      </c>
      <c r="R508" s="339" t="b">
        <f t="shared" si="22"/>
        <v>1</v>
      </c>
      <c r="S508" s="339" t="str">
        <f t="shared" si="23"/>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0"/>
        <v/>
      </c>
      <c r="O509" s="337" t="s">
        <v>18592</v>
      </c>
      <c r="P509" s="338"/>
      <c r="Q509" s="339" t="str">
        <f t="shared" si="21"/>
        <v/>
      </c>
      <c r="R509" s="339" t="b">
        <f t="shared" si="22"/>
        <v>1</v>
      </c>
      <c r="S509" s="339" t="str">
        <f t="shared" si="23"/>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0"/>
        <v/>
      </c>
      <c r="O510" s="337" t="s">
        <v>18592</v>
      </c>
      <c r="P510" s="338"/>
      <c r="Q510" s="339" t="str">
        <f t="shared" si="21"/>
        <v/>
      </c>
      <c r="R510" s="339" t="b">
        <f t="shared" si="22"/>
        <v>1</v>
      </c>
      <c r="S510" s="339" t="str">
        <f t="shared" si="23"/>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0"/>
        <v/>
      </c>
      <c r="O511" s="337" t="s">
        <v>18592</v>
      </c>
      <c r="P511" s="338"/>
      <c r="Q511" s="339" t="str">
        <f t="shared" si="21"/>
        <v/>
      </c>
      <c r="R511" s="339" t="b">
        <f t="shared" si="22"/>
        <v>1</v>
      </c>
      <c r="S511" s="339" t="str">
        <f t="shared" si="23"/>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0"/>
        <v/>
      </c>
      <c r="O512" s="337" t="s">
        <v>18592</v>
      </c>
      <c r="P512" s="338"/>
      <c r="Q512" s="339" t="str">
        <f t="shared" si="21"/>
        <v/>
      </c>
      <c r="R512" s="339" t="b">
        <f t="shared" si="22"/>
        <v>1</v>
      </c>
      <c r="S512" s="339" t="str">
        <f t="shared" si="23"/>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0"/>
        <v/>
      </c>
      <c r="O513" s="337" t="s">
        <v>18592</v>
      </c>
      <c r="P513" s="338"/>
      <c r="Q513" s="339" t="str">
        <f t="shared" si="21"/>
        <v/>
      </c>
      <c r="R513" s="339" t="b">
        <f t="shared" si="22"/>
        <v>1</v>
      </c>
      <c r="S513" s="339" t="str">
        <f t="shared" si="23"/>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0"/>
        <v/>
      </c>
      <c r="O514" s="337" t="s">
        <v>18592</v>
      </c>
      <c r="P514" s="338"/>
      <c r="Q514" s="339" t="str">
        <f t="shared" si="21"/>
        <v/>
      </c>
      <c r="R514" s="339" t="b">
        <f t="shared" si="22"/>
        <v>1</v>
      </c>
      <c r="S514" s="339" t="str">
        <f t="shared" si="23"/>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0"/>
        <v/>
      </c>
      <c r="O515" s="337" t="s">
        <v>18592</v>
      </c>
      <c r="P515" s="338"/>
      <c r="Q515" s="339" t="str">
        <f t="shared" si="21"/>
        <v/>
      </c>
      <c r="R515" s="339" t="b">
        <f t="shared" si="22"/>
        <v>1</v>
      </c>
      <c r="S515" s="339" t="str">
        <f t="shared" si="23"/>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0"/>
        <v/>
      </c>
      <c r="O516" s="337" t="s">
        <v>18592</v>
      </c>
      <c r="P516" s="338"/>
      <c r="Q516" s="339" t="str">
        <f t="shared" si="21"/>
        <v/>
      </c>
      <c r="R516" s="339" t="b">
        <f t="shared" si="22"/>
        <v>1</v>
      </c>
      <c r="S516" s="339" t="str">
        <f t="shared" si="23"/>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24">IF(A517="","",IF(ISERROR(MATCH($F517,CL,0)),"Unknown",INDIRECT("'C'!$A$"&amp;MATCH($F517,CL,0)+1)))</f>
        <v/>
      </c>
      <c r="O517" s="337" t="s">
        <v>18592</v>
      </c>
      <c r="P517" s="338"/>
      <c r="Q517" s="339" t="str">
        <f t="shared" ref="Q517:Q580" si="25">A517&amp;B517</f>
        <v/>
      </c>
      <c r="R517" s="339" t="b">
        <f t="shared" ref="R517:R580" si="26">OR(ISBLANK(B517),ISBLANK(C517))</f>
        <v>1</v>
      </c>
      <c r="S517" s="339" t="str">
        <f t="shared" ref="S517:S580" si="27">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24"/>
        <v/>
      </c>
      <c r="O518" s="337" t="s">
        <v>18592</v>
      </c>
      <c r="P518" s="338"/>
      <c r="Q518" s="339" t="str">
        <f t="shared" si="25"/>
        <v/>
      </c>
      <c r="R518" s="339" t="b">
        <f t="shared" si="26"/>
        <v>1</v>
      </c>
      <c r="S518" s="339" t="str">
        <f t="shared" si="27"/>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24"/>
        <v/>
      </c>
      <c r="O519" s="337" t="s">
        <v>18592</v>
      </c>
      <c r="P519" s="338"/>
      <c r="Q519" s="339" t="str">
        <f t="shared" si="25"/>
        <v/>
      </c>
      <c r="R519" s="339" t="b">
        <f t="shared" si="26"/>
        <v>1</v>
      </c>
      <c r="S519" s="339" t="str">
        <f t="shared" si="27"/>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24"/>
        <v/>
      </c>
      <c r="O520" s="337" t="s">
        <v>18592</v>
      </c>
      <c r="P520" s="338"/>
      <c r="Q520" s="339" t="str">
        <f t="shared" si="25"/>
        <v/>
      </c>
      <c r="R520" s="339" t="b">
        <f t="shared" si="26"/>
        <v>1</v>
      </c>
      <c r="S520" s="339" t="str">
        <f t="shared" si="27"/>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24"/>
        <v/>
      </c>
      <c r="O521" s="337" t="s">
        <v>18592</v>
      </c>
      <c r="P521" s="338"/>
      <c r="Q521" s="339" t="str">
        <f t="shared" si="25"/>
        <v/>
      </c>
      <c r="R521" s="339" t="b">
        <f t="shared" si="26"/>
        <v>1</v>
      </c>
      <c r="S521" s="339" t="str">
        <f t="shared" si="27"/>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24"/>
        <v/>
      </c>
      <c r="O522" s="337" t="s">
        <v>18592</v>
      </c>
      <c r="P522" s="338"/>
      <c r="Q522" s="339" t="str">
        <f t="shared" si="25"/>
        <v/>
      </c>
      <c r="R522" s="339" t="b">
        <f t="shared" si="26"/>
        <v>1</v>
      </c>
      <c r="S522" s="339" t="str">
        <f t="shared" si="27"/>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24"/>
        <v/>
      </c>
      <c r="O523" s="337" t="s">
        <v>18592</v>
      </c>
      <c r="P523" s="338"/>
      <c r="Q523" s="339" t="str">
        <f t="shared" si="25"/>
        <v/>
      </c>
      <c r="R523" s="339" t="b">
        <f t="shared" si="26"/>
        <v>1</v>
      </c>
      <c r="S523" s="339" t="str">
        <f t="shared" si="27"/>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24"/>
        <v/>
      </c>
      <c r="O524" s="337" t="s">
        <v>18592</v>
      </c>
      <c r="P524" s="338"/>
      <c r="Q524" s="339" t="str">
        <f t="shared" si="25"/>
        <v/>
      </c>
      <c r="R524" s="339" t="b">
        <f t="shared" si="26"/>
        <v>1</v>
      </c>
      <c r="S524" s="339" t="str">
        <f t="shared" si="27"/>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24"/>
        <v/>
      </c>
      <c r="O525" s="337" t="s">
        <v>18592</v>
      </c>
      <c r="P525" s="338"/>
      <c r="Q525" s="339" t="str">
        <f t="shared" si="25"/>
        <v/>
      </c>
      <c r="R525" s="339" t="b">
        <f t="shared" si="26"/>
        <v>1</v>
      </c>
      <c r="S525" s="339" t="str">
        <f t="shared" si="27"/>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24"/>
        <v/>
      </c>
      <c r="O526" s="337" t="s">
        <v>18592</v>
      </c>
      <c r="P526" s="338"/>
      <c r="Q526" s="339" t="str">
        <f t="shared" si="25"/>
        <v/>
      </c>
      <c r="R526" s="339" t="b">
        <f t="shared" si="26"/>
        <v>1</v>
      </c>
      <c r="S526" s="339" t="str">
        <f t="shared" si="27"/>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24"/>
        <v/>
      </c>
      <c r="O527" s="337" t="s">
        <v>18592</v>
      </c>
      <c r="P527" s="338"/>
      <c r="Q527" s="339" t="str">
        <f t="shared" si="25"/>
        <v/>
      </c>
      <c r="R527" s="339" t="b">
        <f t="shared" si="26"/>
        <v>1</v>
      </c>
      <c r="S527" s="339" t="str">
        <f t="shared" si="27"/>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24"/>
        <v/>
      </c>
      <c r="O528" s="337" t="s">
        <v>18592</v>
      </c>
      <c r="P528" s="338"/>
      <c r="Q528" s="339" t="str">
        <f t="shared" si="25"/>
        <v/>
      </c>
      <c r="R528" s="339" t="b">
        <f t="shared" si="26"/>
        <v>1</v>
      </c>
      <c r="S528" s="339" t="str">
        <f t="shared" si="27"/>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24"/>
        <v/>
      </c>
      <c r="O529" s="337" t="s">
        <v>18592</v>
      </c>
      <c r="P529" s="338"/>
      <c r="Q529" s="339" t="str">
        <f t="shared" si="25"/>
        <v/>
      </c>
      <c r="R529" s="339" t="b">
        <f t="shared" si="26"/>
        <v>1</v>
      </c>
      <c r="S529" s="339" t="str">
        <f t="shared" si="27"/>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24"/>
        <v/>
      </c>
      <c r="O530" s="337" t="s">
        <v>18592</v>
      </c>
      <c r="P530" s="338"/>
      <c r="Q530" s="339" t="str">
        <f t="shared" si="25"/>
        <v/>
      </c>
      <c r="R530" s="339" t="b">
        <f t="shared" si="26"/>
        <v>1</v>
      </c>
      <c r="S530" s="339" t="str">
        <f t="shared" si="27"/>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24"/>
        <v/>
      </c>
      <c r="O531" s="337" t="s">
        <v>18592</v>
      </c>
      <c r="P531" s="338"/>
      <c r="Q531" s="339" t="str">
        <f t="shared" si="25"/>
        <v/>
      </c>
      <c r="R531" s="339" t="b">
        <f t="shared" si="26"/>
        <v>1</v>
      </c>
      <c r="S531" s="339" t="str">
        <f t="shared" si="27"/>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24"/>
        <v/>
      </c>
      <c r="O532" s="337" t="s">
        <v>18592</v>
      </c>
      <c r="P532" s="338"/>
      <c r="Q532" s="339" t="str">
        <f t="shared" si="25"/>
        <v/>
      </c>
      <c r="R532" s="339" t="b">
        <f t="shared" si="26"/>
        <v>1</v>
      </c>
      <c r="S532" s="339" t="str">
        <f t="shared" si="27"/>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24"/>
        <v/>
      </c>
      <c r="O533" s="337" t="s">
        <v>18592</v>
      </c>
      <c r="P533" s="338"/>
      <c r="Q533" s="339" t="str">
        <f t="shared" si="25"/>
        <v/>
      </c>
      <c r="R533" s="339" t="b">
        <f t="shared" si="26"/>
        <v>1</v>
      </c>
      <c r="S533" s="339" t="str">
        <f t="shared" si="27"/>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24"/>
        <v/>
      </c>
      <c r="O534" s="337" t="s">
        <v>18592</v>
      </c>
      <c r="P534" s="338"/>
      <c r="Q534" s="339" t="str">
        <f t="shared" si="25"/>
        <v/>
      </c>
      <c r="R534" s="339" t="b">
        <f t="shared" si="26"/>
        <v>1</v>
      </c>
      <c r="S534" s="339" t="str">
        <f t="shared" si="27"/>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24"/>
        <v/>
      </c>
      <c r="O535" s="337" t="s">
        <v>18592</v>
      </c>
      <c r="P535" s="338"/>
      <c r="Q535" s="339" t="str">
        <f t="shared" si="25"/>
        <v/>
      </c>
      <c r="R535" s="339" t="b">
        <f t="shared" si="26"/>
        <v>1</v>
      </c>
      <c r="S535" s="339" t="str">
        <f t="shared" si="27"/>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24"/>
        <v/>
      </c>
      <c r="O536" s="337" t="s">
        <v>18592</v>
      </c>
      <c r="P536" s="338"/>
      <c r="Q536" s="339" t="str">
        <f t="shared" si="25"/>
        <v/>
      </c>
      <c r="R536" s="339" t="b">
        <f t="shared" si="26"/>
        <v>1</v>
      </c>
      <c r="S536" s="339" t="str">
        <f t="shared" si="27"/>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24"/>
        <v/>
      </c>
      <c r="O537" s="337" t="s">
        <v>18592</v>
      </c>
      <c r="P537" s="338"/>
      <c r="Q537" s="339" t="str">
        <f t="shared" si="25"/>
        <v/>
      </c>
      <c r="R537" s="339" t="b">
        <f t="shared" si="26"/>
        <v>1</v>
      </c>
      <c r="S537" s="339" t="str">
        <f t="shared" si="27"/>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24"/>
        <v/>
      </c>
      <c r="O538" s="337" t="s">
        <v>18592</v>
      </c>
      <c r="P538" s="338"/>
      <c r="Q538" s="339" t="str">
        <f t="shared" si="25"/>
        <v/>
      </c>
      <c r="R538" s="339" t="b">
        <f t="shared" si="26"/>
        <v>1</v>
      </c>
      <c r="S538" s="339" t="str">
        <f t="shared" si="27"/>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24"/>
        <v/>
      </c>
      <c r="O539" s="337" t="s">
        <v>18592</v>
      </c>
      <c r="P539" s="338"/>
      <c r="Q539" s="339" t="str">
        <f t="shared" si="25"/>
        <v/>
      </c>
      <c r="R539" s="339" t="b">
        <f t="shared" si="26"/>
        <v>1</v>
      </c>
      <c r="S539" s="339" t="str">
        <f t="shared" si="27"/>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24"/>
        <v/>
      </c>
      <c r="O540" s="337" t="s">
        <v>18592</v>
      </c>
      <c r="P540" s="338"/>
      <c r="Q540" s="339" t="str">
        <f t="shared" si="25"/>
        <v/>
      </c>
      <c r="R540" s="339" t="b">
        <f t="shared" si="26"/>
        <v>1</v>
      </c>
      <c r="S540" s="339" t="str">
        <f t="shared" si="27"/>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24"/>
        <v/>
      </c>
      <c r="O541" s="337" t="s">
        <v>18592</v>
      </c>
      <c r="P541" s="338"/>
      <c r="Q541" s="339" t="str">
        <f t="shared" si="25"/>
        <v/>
      </c>
      <c r="R541" s="339" t="b">
        <f t="shared" si="26"/>
        <v>1</v>
      </c>
      <c r="S541" s="339" t="str">
        <f t="shared" si="27"/>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24"/>
        <v/>
      </c>
      <c r="O542" s="337" t="s">
        <v>18592</v>
      </c>
      <c r="P542" s="338"/>
      <c r="Q542" s="339" t="str">
        <f t="shared" si="25"/>
        <v/>
      </c>
      <c r="R542" s="339" t="b">
        <f t="shared" si="26"/>
        <v>1</v>
      </c>
      <c r="S542" s="339" t="str">
        <f t="shared" si="27"/>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24"/>
        <v/>
      </c>
      <c r="O543" s="337" t="s">
        <v>18592</v>
      </c>
      <c r="P543" s="338"/>
      <c r="Q543" s="339" t="str">
        <f t="shared" si="25"/>
        <v/>
      </c>
      <c r="R543" s="339" t="b">
        <f t="shared" si="26"/>
        <v>1</v>
      </c>
      <c r="S543" s="339" t="str">
        <f t="shared" si="27"/>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24"/>
        <v/>
      </c>
      <c r="O544" s="337" t="s">
        <v>18592</v>
      </c>
      <c r="P544" s="338"/>
      <c r="Q544" s="339" t="str">
        <f t="shared" si="25"/>
        <v/>
      </c>
      <c r="R544" s="339" t="b">
        <f t="shared" si="26"/>
        <v>1</v>
      </c>
      <c r="S544" s="339" t="str">
        <f t="shared" si="27"/>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24"/>
        <v/>
      </c>
      <c r="O545" s="337" t="s">
        <v>18592</v>
      </c>
      <c r="P545" s="338"/>
      <c r="Q545" s="339" t="str">
        <f t="shared" si="25"/>
        <v/>
      </c>
      <c r="R545" s="339" t="b">
        <f t="shared" si="26"/>
        <v>1</v>
      </c>
      <c r="S545" s="339" t="str">
        <f t="shared" si="27"/>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24"/>
        <v/>
      </c>
      <c r="O546" s="337" t="s">
        <v>18592</v>
      </c>
      <c r="P546" s="338"/>
      <c r="Q546" s="339" t="str">
        <f t="shared" si="25"/>
        <v/>
      </c>
      <c r="R546" s="339" t="b">
        <f t="shared" si="26"/>
        <v>1</v>
      </c>
      <c r="S546" s="339" t="str">
        <f t="shared" si="27"/>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24"/>
        <v/>
      </c>
      <c r="O547" s="337" t="s">
        <v>18592</v>
      </c>
      <c r="P547" s="338"/>
      <c r="Q547" s="339" t="str">
        <f t="shared" si="25"/>
        <v/>
      </c>
      <c r="R547" s="339" t="b">
        <f t="shared" si="26"/>
        <v>1</v>
      </c>
      <c r="S547" s="339" t="str">
        <f t="shared" si="27"/>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24"/>
        <v/>
      </c>
      <c r="O548" s="337" t="s">
        <v>18592</v>
      </c>
      <c r="P548" s="338"/>
      <c r="Q548" s="339" t="str">
        <f t="shared" si="25"/>
        <v/>
      </c>
      <c r="R548" s="339" t="b">
        <f t="shared" si="26"/>
        <v>1</v>
      </c>
      <c r="S548" s="339" t="str">
        <f t="shared" si="27"/>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24"/>
        <v/>
      </c>
      <c r="O549" s="337" t="s">
        <v>18592</v>
      </c>
      <c r="P549" s="338"/>
      <c r="Q549" s="339" t="str">
        <f t="shared" si="25"/>
        <v/>
      </c>
      <c r="R549" s="339" t="b">
        <f t="shared" si="26"/>
        <v>1</v>
      </c>
      <c r="S549" s="339" t="str">
        <f t="shared" si="27"/>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24"/>
        <v/>
      </c>
      <c r="O550" s="337" t="s">
        <v>18592</v>
      </c>
      <c r="P550" s="338"/>
      <c r="Q550" s="339" t="str">
        <f t="shared" si="25"/>
        <v/>
      </c>
      <c r="R550" s="339" t="b">
        <f t="shared" si="26"/>
        <v>1</v>
      </c>
      <c r="S550" s="339" t="str">
        <f t="shared" si="27"/>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24"/>
        <v/>
      </c>
      <c r="O551" s="337" t="s">
        <v>18592</v>
      </c>
      <c r="P551" s="338"/>
      <c r="Q551" s="339" t="str">
        <f t="shared" si="25"/>
        <v/>
      </c>
      <c r="R551" s="339" t="b">
        <f t="shared" si="26"/>
        <v>1</v>
      </c>
      <c r="S551" s="339" t="str">
        <f t="shared" si="27"/>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24"/>
        <v/>
      </c>
      <c r="O552" s="337" t="s">
        <v>18592</v>
      </c>
      <c r="P552" s="338"/>
      <c r="Q552" s="339" t="str">
        <f t="shared" si="25"/>
        <v/>
      </c>
      <c r="R552" s="339" t="b">
        <f t="shared" si="26"/>
        <v>1</v>
      </c>
      <c r="S552" s="339" t="str">
        <f t="shared" si="27"/>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24"/>
        <v/>
      </c>
      <c r="O553" s="337" t="s">
        <v>18592</v>
      </c>
      <c r="P553" s="338"/>
      <c r="Q553" s="339" t="str">
        <f t="shared" si="25"/>
        <v/>
      </c>
      <c r="R553" s="339" t="b">
        <f t="shared" si="26"/>
        <v>1</v>
      </c>
      <c r="S553" s="339" t="str">
        <f t="shared" si="27"/>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24"/>
        <v/>
      </c>
      <c r="O554" s="337" t="s">
        <v>18592</v>
      </c>
      <c r="P554" s="338"/>
      <c r="Q554" s="339" t="str">
        <f t="shared" si="25"/>
        <v/>
      </c>
      <c r="R554" s="339" t="b">
        <f t="shared" si="26"/>
        <v>1</v>
      </c>
      <c r="S554" s="339" t="str">
        <f t="shared" si="27"/>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24"/>
        <v/>
      </c>
      <c r="O555" s="337" t="s">
        <v>18592</v>
      </c>
      <c r="P555" s="338"/>
      <c r="Q555" s="339" t="str">
        <f t="shared" si="25"/>
        <v/>
      </c>
      <c r="R555" s="339" t="b">
        <f t="shared" si="26"/>
        <v>1</v>
      </c>
      <c r="S555" s="339" t="str">
        <f t="shared" si="27"/>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24"/>
        <v/>
      </c>
      <c r="O556" s="337" t="s">
        <v>18592</v>
      </c>
      <c r="P556" s="338"/>
      <c r="Q556" s="339" t="str">
        <f t="shared" si="25"/>
        <v/>
      </c>
      <c r="R556" s="339" t="b">
        <f t="shared" si="26"/>
        <v>1</v>
      </c>
      <c r="S556" s="339" t="str">
        <f t="shared" si="27"/>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24"/>
        <v/>
      </c>
      <c r="O557" s="337" t="s">
        <v>18592</v>
      </c>
      <c r="P557" s="338"/>
      <c r="Q557" s="339" t="str">
        <f t="shared" si="25"/>
        <v/>
      </c>
      <c r="R557" s="339" t="b">
        <f t="shared" si="26"/>
        <v>1</v>
      </c>
      <c r="S557" s="339" t="str">
        <f t="shared" si="27"/>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24"/>
        <v/>
      </c>
      <c r="O558" s="337" t="s">
        <v>18592</v>
      </c>
      <c r="P558" s="338"/>
      <c r="Q558" s="339" t="str">
        <f t="shared" si="25"/>
        <v/>
      </c>
      <c r="R558" s="339" t="b">
        <f t="shared" si="26"/>
        <v>1</v>
      </c>
      <c r="S558" s="339" t="str">
        <f t="shared" si="27"/>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24"/>
        <v/>
      </c>
      <c r="O559" s="337" t="s">
        <v>18592</v>
      </c>
      <c r="P559" s="338"/>
      <c r="Q559" s="339" t="str">
        <f t="shared" si="25"/>
        <v/>
      </c>
      <c r="R559" s="339" t="b">
        <f t="shared" si="26"/>
        <v>1</v>
      </c>
      <c r="S559" s="339" t="str">
        <f t="shared" si="27"/>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24"/>
        <v/>
      </c>
      <c r="O560" s="337" t="s">
        <v>18592</v>
      </c>
      <c r="P560" s="338"/>
      <c r="Q560" s="339" t="str">
        <f t="shared" si="25"/>
        <v/>
      </c>
      <c r="R560" s="339" t="b">
        <f t="shared" si="26"/>
        <v>1</v>
      </c>
      <c r="S560" s="339" t="str">
        <f t="shared" si="27"/>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24"/>
        <v/>
      </c>
      <c r="O561" s="337" t="s">
        <v>18592</v>
      </c>
      <c r="P561" s="338"/>
      <c r="Q561" s="339" t="str">
        <f t="shared" si="25"/>
        <v/>
      </c>
      <c r="R561" s="339" t="b">
        <f t="shared" si="26"/>
        <v>1</v>
      </c>
      <c r="S561" s="339" t="str">
        <f t="shared" si="27"/>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24"/>
        <v/>
      </c>
      <c r="O562" s="337" t="s">
        <v>18592</v>
      </c>
      <c r="P562" s="338"/>
      <c r="Q562" s="339" t="str">
        <f t="shared" si="25"/>
        <v/>
      </c>
      <c r="R562" s="339" t="b">
        <f t="shared" si="26"/>
        <v>1</v>
      </c>
      <c r="S562" s="339" t="str">
        <f t="shared" si="27"/>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24"/>
        <v/>
      </c>
      <c r="O563" s="337" t="s">
        <v>18592</v>
      </c>
      <c r="P563" s="338"/>
      <c r="Q563" s="339" t="str">
        <f t="shared" si="25"/>
        <v/>
      </c>
      <c r="R563" s="339" t="b">
        <f t="shared" si="26"/>
        <v>1</v>
      </c>
      <c r="S563" s="339" t="str">
        <f t="shared" si="27"/>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24"/>
        <v/>
      </c>
      <c r="O564" s="337" t="s">
        <v>18592</v>
      </c>
      <c r="P564" s="338"/>
      <c r="Q564" s="339" t="str">
        <f t="shared" si="25"/>
        <v/>
      </c>
      <c r="R564" s="339" t="b">
        <f t="shared" si="26"/>
        <v>1</v>
      </c>
      <c r="S564" s="339" t="str">
        <f t="shared" si="27"/>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24"/>
        <v/>
      </c>
      <c r="O565" s="337" t="s">
        <v>18592</v>
      </c>
      <c r="P565" s="338"/>
      <c r="Q565" s="339" t="str">
        <f t="shared" si="25"/>
        <v/>
      </c>
      <c r="R565" s="339" t="b">
        <f t="shared" si="26"/>
        <v>1</v>
      </c>
      <c r="S565" s="339" t="str">
        <f t="shared" si="27"/>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24"/>
        <v/>
      </c>
      <c r="O566" s="337" t="s">
        <v>18592</v>
      </c>
      <c r="P566" s="338"/>
      <c r="Q566" s="339" t="str">
        <f t="shared" si="25"/>
        <v/>
      </c>
      <c r="R566" s="339" t="b">
        <f t="shared" si="26"/>
        <v>1</v>
      </c>
      <c r="S566" s="339" t="str">
        <f t="shared" si="27"/>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24"/>
        <v/>
      </c>
      <c r="O567" s="337" t="s">
        <v>18592</v>
      </c>
      <c r="P567" s="338"/>
      <c r="Q567" s="339" t="str">
        <f t="shared" si="25"/>
        <v/>
      </c>
      <c r="R567" s="339" t="b">
        <f t="shared" si="26"/>
        <v>1</v>
      </c>
      <c r="S567" s="339" t="str">
        <f t="shared" si="27"/>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24"/>
        <v/>
      </c>
      <c r="O568" s="337" t="s">
        <v>18592</v>
      </c>
      <c r="P568" s="338"/>
      <c r="Q568" s="339" t="str">
        <f t="shared" si="25"/>
        <v/>
      </c>
      <c r="R568" s="339" t="b">
        <f t="shared" si="26"/>
        <v>1</v>
      </c>
      <c r="S568" s="339" t="str">
        <f t="shared" si="27"/>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24"/>
        <v/>
      </c>
      <c r="O569" s="337" t="s">
        <v>18592</v>
      </c>
      <c r="P569" s="338"/>
      <c r="Q569" s="339" t="str">
        <f t="shared" si="25"/>
        <v/>
      </c>
      <c r="R569" s="339" t="b">
        <f t="shared" si="26"/>
        <v>1</v>
      </c>
      <c r="S569" s="339" t="str">
        <f t="shared" si="27"/>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24"/>
        <v/>
      </c>
      <c r="O570" s="337" t="s">
        <v>18592</v>
      </c>
      <c r="P570" s="338"/>
      <c r="Q570" s="339" t="str">
        <f t="shared" si="25"/>
        <v/>
      </c>
      <c r="R570" s="339" t="b">
        <f t="shared" si="26"/>
        <v>1</v>
      </c>
      <c r="S570" s="339" t="str">
        <f t="shared" si="27"/>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24"/>
        <v/>
      </c>
      <c r="O571" s="337" t="s">
        <v>18592</v>
      </c>
      <c r="P571" s="338"/>
      <c r="Q571" s="339" t="str">
        <f t="shared" si="25"/>
        <v/>
      </c>
      <c r="R571" s="339" t="b">
        <f t="shared" si="26"/>
        <v>1</v>
      </c>
      <c r="S571" s="339" t="str">
        <f t="shared" si="27"/>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24"/>
        <v/>
      </c>
      <c r="O572" s="337" t="s">
        <v>18592</v>
      </c>
      <c r="P572" s="338"/>
      <c r="Q572" s="339" t="str">
        <f t="shared" si="25"/>
        <v/>
      </c>
      <c r="R572" s="339" t="b">
        <f t="shared" si="26"/>
        <v>1</v>
      </c>
      <c r="S572" s="339" t="str">
        <f t="shared" si="27"/>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24"/>
        <v/>
      </c>
      <c r="O573" s="337" t="s">
        <v>18592</v>
      </c>
      <c r="P573" s="338"/>
      <c r="Q573" s="339" t="str">
        <f t="shared" si="25"/>
        <v/>
      </c>
      <c r="R573" s="339" t="b">
        <f t="shared" si="26"/>
        <v>1</v>
      </c>
      <c r="S573" s="339" t="str">
        <f t="shared" si="27"/>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24"/>
        <v/>
      </c>
      <c r="O574" s="337" t="s">
        <v>18592</v>
      </c>
      <c r="P574" s="338"/>
      <c r="Q574" s="339" t="str">
        <f t="shared" si="25"/>
        <v/>
      </c>
      <c r="R574" s="339" t="b">
        <f t="shared" si="26"/>
        <v>1</v>
      </c>
      <c r="S574" s="339" t="str">
        <f t="shared" si="27"/>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24"/>
        <v/>
      </c>
      <c r="O575" s="337" t="s">
        <v>18592</v>
      </c>
      <c r="P575" s="338"/>
      <c r="Q575" s="339" t="str">
        <f t="shared" si="25"/>
        <v/>
      </c>
      <c r="R575" s="339" t="b">
        <f t="shared" si="26"/>
        <v>1</v>
      </c>
      <c r="S575" s="339" t="str">
        <f t="shared" si="27"/>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24"/>
        <v/>
      </c>
      <c r="O576" s="337" t="s">
        <v>18592</v>
      </c>
      <c r="P576" s="338"/>
      <c r="Q576" s="339" t="str">
        <f t="shared" si="25"/>
        <v/>
      </c>
      <c r="R576" s="339" t="b">
        <f t="shared" si="26"/>
        <v>1</v>
      </c>
      <c r="S576" s="339" t="str">
        <f t="shared" si="27"/>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24"/>
        <v/>
      </c>
      <c r="O577" s="337" t="s">
        <v>18592</v>
      </c>
      <c r="P577" s="338"/>
      <c r="Q577" s="339" t="str">
        <f t="shared" si="25"/>
        <v/>
      </c>
      <c r="R577" s="339" t="b">
        <f t="shared" si="26"/>
        <v>1</v>
      </c>
      <c r="S577" s="339" t="str">
        <f t="shared" si="27"/>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24"/>
        <v/>
      </c>
      <c r="O578" s="337" t="s">
        <v>18592</v>
      </c>
      <c r="P578" s="338"/>
      <c r="Q578" s="339" t="str">
        <f t="shared" si="25"/>
        <v/>
      </c>
      <c r="R578" s="339" t="b">
        <f t="shared" si="26"/>
        <v>1</v>
      </c>
      <c r="S578" s="339" t="str">
        <f t="shared" si="27"/>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24"/>
        <v/>
      </c>
      <c r="O579" s="337" t="s">
        <v>18592</v>
      </c>
      <c r="P579" s="338"/>
      <c r="Q579" s="339" t="str">
        <f t="shared" si="25"/>
        <v/>
      </c>
      <c r="R579" s="339" t="b">
        <f t="shared" si="26"/>
        <v>1</v>
      </c>
      <c r="S579" s="339" t="str">
        <f t="shared" si="27"/>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24"/>
        <v/>
      </c>
      <c r="O580" s="337" t="s">
        <v>18592</v>
      </c>
      <c r="P580" s="338"/>
      <c r="Q580" s="339" t="str">
        <f t="shared" si="25"/>
        <v/>
      </c>
      <c r="R580" s="339" t="b">
        <f t="shared" si="26"/>
        <v>1</v>
      </c>
      <c r="S580" s="339" t="str">
        <f t="shared" si="27"/>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28">IF(A581="","",IF(ISERROR(MATCH($F581,CL,0)),"Unknown",INDIRECT("'C'!$A$"&amp;MATCH($F581,CL,0)+1)))</f>
        <v/>
      </c>
      <c r="O581" s="337" t="s">
        <v>18592</v>
      </c>
      <c r="P581" s="338"/>
      <c r="Q581" s="339" t="str">
        <f t="shared" ref="Q581:Q644" si="29">A581&amp;B581</f>
        <v/>
      </c>
      <c r="R581" s="339" t="b">
        <f t="shared" ref="R581:R644" si="30">OR(ISBLANK(B581),ISBLANK(C581))</f>
        <v>1</v>
      </c>
      <c r="S581" s="339" t="str">
        <f t="shared" ref="S581:S644" si="31">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28"/>
        <v/>
      </c>
      <c r="O582" s="337" t="s">
        <v>18592</v>
      </c>
      <c r="P582" s="338"/>
      <c r="Q582" s="339" t="str">
        <f t="shared" si="29"/>
        <v/>
      </c>
      <c r="R582" s="339" t="b">
        <f t="shared" si="30"/>
        <v>1</v>
      </c>
      <c r="S582" s="339" t="str">
        <f t="shared" si="31"/>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28"/>
        <v/>
      </c>
      <c r="O583" s="337" t="s">
        <v>18592</v>
      </c>
      <c r="P583" s="338"/>
      <c r="Q583" s="339" t="str">
        <f t="shared" si="29"/>
        <v/>
      </c>
      <c r="R583" s="339" t="b">
        <f t="shared" si="30"/>
        <v>1</v>
      </c>
      <c r="S583" s="339" t="str">
        <f t="shared" si="31"/>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28"/>
        <v/>
      </c>
      <c r="O584" s="337" t="s">
        <v>18592</v>
      </c>
      <c r="P584" s="338"/>
      <c r="Q584" s="339" t="str">
        <f t="shared" si="29"/>
        <v/>
      </c>
      <c r="R584" s="339" t="b">
        <f t="shared" si="30"/>
        <v>1</v>
      </c>
      <c r="S584" s="339" t="str">
        <f t="shared" si="31"/>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28"/>
        <v/>
      </c>
      <c r="O585" s="337" t="s">
        <v>18592</v>
      </c>
      <c r="P585" s="338"/>
      <c r="Q585" s="339" t="str">
        <f t="shared" si="29"/>
        <v/>
      </c>
      <c r="R585" s="339" t="b">
        <f t="shared" si="30"/>
        <v>1</v>
      </c>
      <c r="S585" s="339" t="str">
        <f t="shared" si="31"/>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28"/>
        <v/>
      </c>
      <c r="O586" s="337" t="s">
        <v>18592</v>
      </c>
      <c r="P586" s="338"/>
      <c r="Q586" s="339" t="str">
        <f t="shared" si="29"/>
        <v/>
      </c>
      <c r="R586" s="339" t="b">
        <f t="shared" si="30"/>
        <v>1</v>
      </c>
      <c r="S586" s="339" t="str">
        <f t="shared" si="31"/>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28"/>
        <v/>
      </c>
      <c r="O587" s="337" t="s">
        <v>18592</v>
      </c>
      <c r="P587" s="338"/>
      <c r="Q587" s="339" t="str">
        <f t="shared" si="29"/>
        <v/>
      </c>
      <c r="R587" s="339" t="b">
        <f t="shared" si="30"/>
        <v>1</v>
      </c>
      <c r="S587" s="339" t="str">
        <f t="shared" si="31"/>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28"/>
        <v/>
      </c>
      <c r="O588" s="337" t="s">
        <v>18592</v>
      </c>
      <c r="P588" s="338"/>
      <c r="Q588" s="339" t="str">
        <f t="shared" si="29"/>
        <v/>
      </c>
      <c r="R588" s="339" t="b">
        <f t="shared" si="30"/>
        <v>1</v>
      </c>
      <c r="S588" s="339" t="str">
        <f t="shared" si="31"/>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28"/>
        <v/>
      </c>
      <c r="O589" s="337" t="s">
        <v>18592</v>
      </c>
      <c r="P589" s="338"/>
      <c r="Q589" s="339" t="str">
        <f t="shared" si="29"/>
        <v/>
      </c>
      <c r="R589" s="339" t="b">
        <f t="shared" si="30"/>
        <v>1</v>
      </c>
      <c r="S589" s="339" t="str">
        <f t="shared" si="31"/>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28"/>
        <v/>
      </c>
      <c r="O590" s="337" t="s">
        <v>18592</v>
      </c>
      <c r="P590" s="338"/>
      <c r="Q590" s="339" t="str">
        <f t="shared" si="29"/>
        <v/>
      </c>
      <c r="R590" s="339" t="b">
        <f t="shared" si="30"/>
        <v>1</v>
      </c>
      <c r="S590" s="339" t="str">
        <f t="shared" si="31"/>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28"/>
        <v/>
      </c>
      <c r="O591" s="337" t="s">
        <v>18592</v>
      </c>
      <c r="P591" s="338"/>
      <c r="Q591" s="339" t="str">
        <f t="shared" si="29"/>
        <v/>
      </c>
      <c r="R591" s="339" t="b">
        <f t="shared" si="30"/>
        <v>1</v>
      </c>
      <c r="S591" s="339" t="str">
        <f t="shared" si="31"/>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28"/>
        <v/>
      </c>
      <c r="O592" s="337" t="s">
        <v>18592</v>
      </c>
      <c r="P592" s="338"/>
      <c r="Q592" s="339" t="str">
        <f t="shared" si="29"/>
        <v/>
      </c>
      <c r="R592" s="339" t="b">
        <f t="shared" si="30"/>
        <v>1</v>
      </c>
      <c r="S592" s="339" t="str">
        <f t="shared" si="31"/>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28"/>
        <v/>
      </c>
      <c r="O593" s="337" t="s">
        <v>18592</v>
      </c>
      <c r="P593" s="338"/>
      <c r="Q593" s="339" t="str">
        <f t="shared" si="29"/>
        <v/>
      </c>
      <c r="R593" s="339" t="b">
        <f t="shared" si="30"/>
        <v>1</v>
      </c>
      <c r="S593" s="339" t="str">
        <f t="shared" si="31"/>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28"/>
        <v/>
      </c>
      <c r="O594" s="337" t="s">
        <v>18592</v>
      </c>
      <c r="P594" s="338"/>
      <c r="Q594" s="339" t="str">
        <f t="shared" si="29"/>
        <v/>
      </c>
      <c r="R594" s="339" t="b">
        <f t="shared" si="30"/>
        <v>1</v>
      </c>
      <c r="S594" s="339" t="str">
        <f t="shared" si="31"/>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28"/>
        <v/>
      </c>
      <c r="O595" s="337" t="s">
        <v>18592</v>
      </c>
      <c r="P595" s="338"/>
      <c r="Q595" s="339" t="str">
        <f t="shared" si="29"/>
        <v/>
      </c>
      <c r="R595" s="339" t="b">
        <f t="shared" si="30"/>
        <v>1</v>
      </c>
      <c r="S595" s="339" t="str">
        <f t="shared" si="31"/>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28"/>
        <v/>
      </c>
      <c r="O596" s="337" t="s">
        <v>18592</v>
      </c>
      <c r="P596" s="338"/>
      <c r="Q596" s="339" t="str">
        <f t="shared" si="29"/>
        <v/>
      </c>
      <c r="R596" s="339" t="b">
        <f t="shared" si="30"/>
        <v>1</v>
      </c>
      <c r="S596" s="339" t="str">
        <f t="shared" si="31"/>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28"/>
        <v/>
      </c>
      <c r="O597" s="337" t="s">
        <v>18592</v>
      </c>
      <c r="P597" s="338"/>
      <c r="Q597" s="339" t="str">
        <f t="shared" si="29"/>
        <v/>
      </c>
      <c r="R597" s="339" t="b">
        <f t="shared" si="30"/>
        <v>1</v>
      </c>
      <c r="S597" s="339" t="str">
        <f t="shared" si="31"/>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28"/>
        <v/>
      </c>
      <c r="O598" s="337" t="s">
        <v>18592</v>
      </c>
      <c r="P598" s="338"/>
      <c r="Q598" s="339" t="str">
        <f t="shared" si="29"/>
        <v/>
      </c>
      <c r="R598" s="339" t="b">
        <f t="shared" si="30"/>
        <v>1</v>
      </c>
      <c r="S598" s="339" t="str">
        <f t="shared" si="31"/>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28"/>
        <v/>
      </c>
      <c r="O599" s="337" t="s">
        <v>18592</v>
      </c>
      <c r="P599" s="338"/>
      <c r="Q599" s="339" t="str">
        <f t="shared" si="29"/>
        <v/>
      </c>
      <c r="R599" s="339" t="b">
        <f t="shared" si="30"/>
        <v>1</v>
      </c>
      <c r="S599" s="339" t="str">
        <f t="shared" si="31"/>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28"/>
        <v/>
      </c>
      <c r="O600" s="337" t="s">
        <v>18592</v>
      </c>
      <c r="P600" s="338"/>
      <c r="Q600" s="339" t="str">
        <f t="shared" si="29"/>
        <v/>
      </c>
      <c r="R600" s="339" t="b">
        <f t="shared" si="30"/>
        <v>1</v>
      </c>
      <c r="S600" s="339" t="str">
        <f t="shared" si="31"/>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28"/>
        <v/>
      </c>
      <c r="O601" s="337" t="s">
        <v>18592</v>
      </c>
      <c r="P601" s="338"/>
      <c r="Q601" s="339" t="str">
        <f t="shared" si="29"/>
        <v/>
      </c>
      <c r="R601" s="339" t="b">
        <f t="shared" si="30"/>
        <v>1</v>
      </c>
      <c r="S601" s="339" t="str">
        <f t="shared" si="31"/>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28"/>
        <v/>
      </c>
      <c r="O602" s="337" t="s">
        <v>18592</v>
      </c>
      <c r="P602" s="338"/>
      <c r="Q602" s="339" t="str">
        <f t="shared" si="29"/>
        <v/>
      </c>
      <c r="R602" s="339" t="b">
        <f t="shared" si="30"/>
        <v>1</v>
      </c>
      <c r="S602" s="339" t="str">
        <f t="shared" si="31"/>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28"/>
        <v/>
      </c>
      <c r="O603" s="337" t="s">
        <v>18592</v>
      </c>
      <c r="P603" s="338"/>
      <c r="Q603" s="339" t="str">
        <f t="shared" si="29"/>
        <v/>
      </c>
      <c r="R603" s="339" t="b">
        <f t="shared" si="30"/>
        <v>1</v>
      </c>
      <c r="S603" s="339" t="str">
        <f t="shared" si="31"/>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28"/>
        <v/>
      </c>
      <c r="O604" s="337" t="s">
        <v>18592</v>
      </c>
      <c r="P604" s="338"/>
      <c r="Q604" s="339" t="str">
        <f t="shared" si="29"/>
        <v/>
      </c>
      <c r="R604" s="339" t="b">
        <f t="shared" si="30"/>
        <v>1</v>
      </c>
      <c r="S604" s="339" t="str">
        <f t="shared" si="31"/>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28"/>
        <v/>
      </c>
      <c r="O605" s="337" t="s">
        <v>18592</v>
      </c>
      <c r="P605" s="338"/>
      <c r="Q605" s="339" t="str">
        <f t="shared" si="29"/>
        <v/>
      </c>
      <c r="R605" s="339" t="b">
        <f t="shared" si="30"/>
        <v>1</v>
      </c>
      <c r="S605" s="339" t="str">
        <f t="shared" si="31"/>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28"/>
        <v/>
      </c>
      <c r="O606" s="337" t="s">
        <v>18592</v>
      </c>
      <c r="P606" s="338"/>
      <c r="Q606" s="339" t="str">
        <f t="shared" si="29"/>
        <v/>
      </c>
      <c r="R606" s="339" t="b">
        <f t="shared" si="30"/>
        <v>1</v>
      </c>
      <c r="S606" s="339" t="str">
        <f t="shared" si="31"/>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28"/>
        <v/>
      </c>
      <c r="O607" s="337" t="s">
        <v>18592</v>
      </c>
      <c r="P607" s="338"/>
      <c r="Q607" s="339" t="str">
        <f t="shared" si="29"/>
        <v/>
      </c>
      <c r="R607" s="339" t="b">
        <f t="shared" si="30"/>
        <v>1</v>
      </c>
      <c r="S607" s="339" t="str">
        <f t="shared" si="31"/>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28"/>
        <v/>
      </c>
      <c r="O608" s="337" t="s">
        <v>18592</v>
      </c>
      <c r="P608" s="338"/>
      <c r="Q608" s="339" t="str">
        <f t="shared" si="29"/>
        <v/>
      </c>
      <c r="R608" s="339" t="b">
        <f t="shared" si="30"/>
        <v>1</v>
      </c>
      <c r="S608" s="339" t="str">
        <f t="shared" si="31"/>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28"/>
        <v/>
      </c>
      <c r="O609" s="337" t="s">
        <v>18592</v>
      </c>
      <c r="P609" s="338"/>
      <c r="Q609" s="339" t="str">
        <f t="shared" si="29"/>
        <v/>
      </c>
      <c r="R609" s="339" t="b">
        <f t="shared" si="30"/>
        <v>1</v>
      </c>
      <c r="S609" s="339" t="str">
        <f t="shared" si="31"/>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28"/>
        <v/>
      </c>
      <c r="O610" s="337" t="s">
        <v>18592</v>
      </c>
      <c r="P610" s="338"/>
      <c r="Q610" s="339" t="str">
        <f t="shared" si="29"/>
        <v/>
      </c>
      <c r="R610" s="339" t="b">
        <f t="shared" si="30"/>
        <v>1</v>
      </c>
      <c r="S610" s="339" t="str">
        <f t="shared" si="31"/>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28"/>
        <v/>
      </c>
      <c r="O611" s="337" t="s">
        <v>18592</v>
      </c>
      <c r="P611" s="338"/>
      <c r="Q611" s="339" t="str">
        <f t="shared" si="29"/>
        <v/>
      </c>
      <c r="R611" s="339" t="b">
        <f t="shared" si="30"/>
        <v>1</v>
      </c>
      <c r="S611" s="339" t="str">
        <f t="shared" si="31"/>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28"/>
        <v/>
      </c>
      <c r="O612" s="337" t="s">
        <v>18592</v>
      </c>
      <c r="P612" s="338"/>
      <c r="Q612" s="339" t="str">
        <f t="shared" si="29"/>
        <v/>
      </c>
      <c r="R612" s="339" t="b">
        <f t="shared" si="30"/>
        <v>1</v>
      </c>
      <c r="S612" s="339" t="str">
        <f t="shared" si="31"/>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28"/>
        <v/>
      </c>
      <c r="O613" s="337" t="s">
        <v>18592</v>
      </c>
      <c r="P613" s="338"/>
      <c r="Q613" s="339" t="str">
        <f t="shared" si="29"/>
        <v/>
      </c>
      <c r="R613" s="339" t="b">
        <f t="shared" si="30"/>
        <v>1</v>
      </c>
      <c r="S613" s="339" t="str">
        <f t="shared" si="31"/>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28"/>
        <v/>
      </c>
      <c r="O614" s="337" t="s">
        <v>18592</v>
      </c>
      <c r="P614" s="338"/>
      <c r="Q614" s="339" t="str">
        <f t="shared" si="29"/>
        <v/>
      </c>
      <c r="R614" s="339" t="b">
        <f t="shared" si="30"/>
        <v>1</v>
      </c>
      <c r="S614" s="339" t="str">
        <f t="shared" si="31"/>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28"/>
        <v/>
      </c>
      <c r="O615" s="337" t="s">
        <v>18592</v>
      </c>
      <c r="P615" s="338"/>
      <c r="Q615" s="339" t="str">
        <f t="shared" si="29"/>
        <v/>
      </c>
      <c r="R615" s="339" t="b">
        <f t="shared" si="30"/>
        <v>1</v>
      </c>
      <c r="S615" s="339" t="str">
        <f t="shared" si="31"/>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28"/>
        <v/>
      </c>
      <c r="O616" s="337" t="s">
        <v>18592</v>
      </c>
      <c r="P616" s="338"/>
      <c r="Q616" s="339" t="str">
        <f t="shared" si="29"/>
        <v/>
      </c>
      <c r="R616" s="339" t="b">
        <f t="shared" si="30"/>
        <v>1</v>
      </c>
      <c r="S616" s="339" t="str">
        <f t="shared" si="31"/>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28"/>
        <v/>
      </c>
      <c r="O617" s="337" t="s">
        <v>18592</v>
      </c>
      <c r="P617" s="338"/>
      <c r="Q617" s="339" t="str">
        <f t="shared" si="29"/>
        <v/>
      </c>
      <c r="R617" s="339" t="b">
        <f t="shared" si="30"/>
        <v>1</v>
      </c>
      <c r="S617" s="339" t="str">
        <f t="shared" si="31"/>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28"/>
        <v/>
      </c>
      <c r="O618" s="337" t="s">
        <v>18592</v>
      </c>
      <c r="P618" s="338"/>
      <c r="Q618" s="339" t="str">
        <f t="shared" si="29"/>
        <v/>
      </c>
      <c r="R618" s="339" t="b">
        <f t="shared" si="30"/>
        <v>1</v>
      </c>
      <c r="S618" s="339" t="str">
        <f t="shared" si="31"/>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28"/>
        <v/>
      </c>
      <c r="O619" s="337" t="s">
        <v>18592</v>
      </c>
      <c r="P619" s="338"/>
      <c r="Q619" s="339" t="str">
        <f t="shared" si="29"/>
        <v/>
      </c>
      <c r="R619" s="339" t="b">
        <f t="shared" si="30"/>
        <v>1</v>
      </c>
      <c r="S619" s="339" t="str">
        <f t="shared" si="31"/>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28"/>
        <v/>
      </c>
      <c r="O620" s="337" t="s">
        <v>18592</v>
      </c>
      <c r="P620" s="338"/>
      <c r="Q620" s="339" t="str">
        <f t="shared" si="29"/>
        <v/>
      </c>
      <c r="R620" s="339" t="b">
        <f t="shared" si="30"/>
        <v>1</v>
      </c>
      <c r="S620" s="339" t="str">
        <f t="shared" si="31"/>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28"/>
        <v/>
      </c>
      <c r="O621" s="337" t="s">
        <v>18592</v>
      </c>
      <c r="P621" s="338"/>
      <c r="Q621" s="339" t="str">
        <f t="shared" si="29"/>
        <v/>
      </c>
      <c r="R621" s="339" t="b">
        <f t="shared" si="30"/>
        <v>1</v>
      </c>
      <c r="S621" s="339" t="str">
        <f t="shared" si="31"/>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28"/>
        <v/>
      </c>
      <c r="O622" s="337" t="s">
        <v>18592</v>
      </c>
      <c r="P622" s="338"/>
      <c r="Q622" s="339" t="str">
        <f t="shared" si="29"/>
        <v/>
      </c>
      <c r="R622" s="339" t="b">
        <f t="shared" si="30"/>
        <v>1</v>
      </c>
      <c r="S622" s="339" t="str">
        <f t="shared" si="31"/>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28"/>
        <v/>
      </c>
      <c r="O623" s="337" t="s">
        <v>18592</v>
      </c>
      <c r="P623" s="338"/>
      <c r="Q623" s="339" t="str">
        <f t="shared" si="29"/>
        <v/>
      </c>
      <c r="R623" s="339" t="b">
        <f t="shared" si="30"/>
        <v>1</v>
      </c>
      <c r="S623" s="339" t="str">
        <f t="shared" si="31"/>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28"/>
        <v/>
      </c>
      <c r="O624" s="337" t="s">
        <v>18592</v>
      </c>
      <c r="P624" s="338"/>
      <c r="Q624" s="339" t="str">
        <f t="shared" si="29"/>
        <v/>
      </c>
      <c r="R624" s="339" t="b">
        <f t="shared" si="30"/>
        <v>1</v>
      </c>
      <c r="S624" s="339" t="str">
        <f t="shared" si="31"/>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28"/>
        <v/>
      </c>
      <c r="O625" s="337" t="s">
        <v>18592</v>
      </c>
      <c r="P625" s="338"/>
      <c r="Q625" s="339" t="str">
        <f t="shared" si="29"/>
        <v/>
      </c>
      <c r="R625" s="339" t="b">
        <f t="shared" si="30"/>
        <v>1</v>
      </c>
      <c r="S625" s="339" t="str">
        <f t="shared" si="31"/>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28"/>
        <v/>
      </c>
      <c r="O626" s="337" t="s">
        <v>18592</v>
      </c>
      <c r="P626" s="338"/>
      <c r="Q626" s="339" t="str">
        <f t="shared" si="29"/>
        <v/>
      </c>
      <c r="R626" s="339" t="b">
        <f t="shared" si="30"/>
        <v>1</v>
      </c>
      <c r="S626" s="339" t="str">
        <f t="shared" si="31"/>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28"/>
        <v/>
      </c>
      <c r="O627" s="337" t="s">
        <v>18592</v>
      </c>
      <c r="P627" s="338"/>
      <c r="Q627" s="339" t="str">
        <f t="shared" si="29"/>
        <v/>
      </c>
      <c r="R627" s="339" t="b">
        <f t="shared" si="30"/>
        <v>1</v>
      </c>
      <c r="S627" s="339" t="str">
        <f t="shared" si="31"/>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28"/>
        <v/>
      </c>
      <c r="O628" s="337" t="s">
        <v>18592</v>
      </c>
      <c r="P628" s="338"/>
      <c r="Q628" s="339" t="str">
        <f t="shared" si="29"/>
        <v/>
      </c>
      <c r="R628" s="339" t="b">
        <f t="shared" si="30"/>
        <v>1</v>
      </c>
      <c r="S628" s="339" t="str">
        <f t="shared" si="31"/>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28"/>
        <v/>
      </c>
      <c r="O629" s="337" t="s">
        <v>18592</v>
      </c>
      <c r="P629" s="338"/>
      <c r="Q629" s="339" t="str">
        <f t="shared" si="29"/>
        <v/>
      </c>
      <c r="R629" s="339" t="b">
        <f t="shared" si="30"/>
        <v>1</v>
      </c>
      <c r="S629" s="339" t="str">
        <f t="shared" si="31"/>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28"/>
        <v/>
      </c>
      <c r="O630" s="337" t="s">
        <v>18592</v>
      </c>
      <c r="P630" s="338"/>
      <c r="Q630" s="339" t="str">
        <f t="shared" si="29"/>
        <v/>
      </c>
      <c r="R630" s="339" t="b">
        <f t="shared" si="30"/>
        <v>1</v>
      </c>
      <c r="S630" s="339" t="str">
        <f t="shared" si="31"/>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28"/>
        <v/>
      </c>
      <c r="O631" s="337" t="s">
        <v>18592</v>
      </c>
      <c r="P631" s="338"/>
      <c r="Q631" s="339" t="str">
        <f t="shared" si="29"/>
        <v/>
      </c>
      <c r="R631" s="339" t="b">
        <f t="shared" si="30"/>
        <v>1</v>
      </c>
      <c r="S631" s="339" t="str">
        <f t="shared" si="31"/>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28"/>
        <v/>
      </c>
      <c r="O632" s="337" t="s">
        <v>18592</v>
      </c>
      <c r="P632" s="338"/>
      <c r="Q632" s="339" t="str">
        <f t="shared" si="29"/>
        <v/>
      </c>
      <c r="R632" s="339" t="b">
        <f t="shared" si="30"/>
        <v>1</v>
      </c>
      <c r="S632" s="339" t="str">
        <f t="shared" si="31"/>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28"/>
        <v/>
      </c>
      <c r="O633" s="337" t="s">
        <v>18592</v>
      </c>
      <c r="P633" s="338"/>
      <c r="Q633" s="339" t="str">
        <f t="shared" si="29"/>
        <v/>
      </c>
      <c r="R633" s="339" t="b">
        <f t="shared" si="30"/>
        <v>1</v>
      </c>
      <c r="S633" s="339" t="str">
        <f t="shared" si="31"/>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28"/>
        <v/>
      </c>
      <c r="O634" s="337" t="s">
        <v>18592</v>
      </c>
      <c r="P634" s="338"/>
      <c r="Q634" s="339" t="str">
        <f t="shared" si="29"/>
        <v/>
      </c>
      <c r="R634" s="339" t="b">
        <f t="shared" si="30"/>
        <v>1</v>
      </c>
      <c r="S634" s="339" t="str">
        <f t="shared" si="31"/>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28"/>
        <v/>
      </c>
      <c r="O635" s="337" t="s">
        <v>18592</v>
      </c>
      <c r="P635" s="338"/>
      <c r="Q635" s="339" t="str">
        <f t="shared" si="29"/>
        <v/>
      </c>
      <c r="R635" s="339" t="b">
        <f t="shared" si="30"/>
        <v>1</v>
      </c>
      <c r="S635" s="339" t="str">
        <f t="shared" si="31"/>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28"/>
        <v/>
      </c>
      <c r="O636" s="337" t="s">
        <v>18592</v>
      </c>
      <c r="P636" s="338"/>
      <c r="Q636" s="339" t="str">
        <f t="shared" si="29"/>
        <v/>
      </c>
      <c r="R636" s="339" t="b">
        <f t="shared" si="30"/>
        <v>1</v>
      </c>
      <c r="S636" s="339" t="str">
        <f t="shared" si="31"/>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28"/>
        <v/>
      </c>
      <c r="O637" s="337" t="s">
        <v>18592</v>
      </c>
      <c r="P637" s="338"/>
      <c r="Q637" s="339" t="str">
        <f t="shared" si="29"/>
        <v/>
      </c>
      <c r="R637" s="339" t="b">
        <f t="shared" si="30"/>
        <v>1</v>
      </c>
      <c r="S637" s="339" t="str">
        <f t="shared" si="31"/>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28"/>
        <v/>
      </c>
      <c r="O638" s="337" t="s">
        <v>18592</v>
      </c>
      <c r="P638" s="338"/>
      <c r="Q638" s="339" t="str">
        <f t="shared" si="29"/>
        <v/>
      </c>
      <c r="R638" s="339" t="b">
        <f t="shared" si="30"/>
        <v>1</v>
      </c>
      <c r="S638" s="339" t="str">
        <f t="shared" si="31"/>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28"/>
        <v/>
      </c>
      <c r="O639" s="337" t="s">
        <v>18592</v>
      </c>
      <c r="P639" s="338"/>
      <c r="Q639" s="339" t="str">
        <f t="shared" si="29"/>
        <v/>
      </c>
      <c r="R639" s="339" t="b">
        <f t="shared" si="30"/>
        <v>1</v>
      </c>
      <c r="S639" s="339" t="str">
        <f t="shared" si="31"/>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28"/>
        <v/>
      </c>
      <c r="O640" s="337" t="s">
        <v>18592</v>
      </c>
      <c r="P640" s="338"/>
      <c r="Q640" s="339" t="str">
        <f t="shared" si="29"/>
        <v/>
      </c>
      <c r="R640" s="339" t="b">
        <f t="shared" si="30"/>
        <v>1</v>
      </c>
      <c r="S640" s="339" t="str">
        <f t="shared" si="31"/>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28"/>
        <v/>
      </c>
      <c r="O641" s="337" t="s">
        <v>18592</v>
      </c>
      <c r="P641" s="338"/>
      <c r="Q641" s="339" t="str">
        <f t="shared" si="29"/>
        <v/>
      </c>
      <c r="R641" s="339" t="b">
        <f t="shared" si="30"/>
        <v>1</v>
      </c>
      <c r="S641" s="339" t="str">
        <f t="shared" si="31"/>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28"/>
        <v/>
      </c>
      <c r="O642" s="337" t="s">
        <v>18592</v>
      </c>
      <c r="P642" s="338"/>
      <c r="Q642" s="339" t="str">
        <f t="shared" si="29"/>
        <v/>
      </c>
      <c r="R642" s="339" t="b">
        <f t="shared" si="30"/>
        <v>1</v>
      </c>
      <c r="S642" s="339" t="str">
        <f t="shared" si="31"/>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28"/>
        <v/>
      </c>
      <c r="O643" s="337" t="s">
        <v>18592</v>
      </c>
      <c r="P643" s="338"/>
      <c r="Q643" s="339" t="str">
        <f t="shared" si="29"/>
        <v/>
      </c>
      <c r="R643" s="339" t="b">
        <f t="shared" si="30"/>
        <v>1</v>
      </c>
      <c r="S643" s="339" t="str">
        <f t="shared" si="31"/>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28"/>
        <v/>
      </c>
      <c r="O644" s="337" t="s">
        <v>18592</v>
      </c>
      <c r="P644" s="338"/>
      <c r="Q644" s="339" t="str">
        <f t="shared" si="29"/>
        <v/>
      </c>
      <c r="R644" s="339" t="b">
        <f t="shared" si="30"/>
        <v>1</v>
      </c>
      <c r="S644" s="339" t="str">
        <f t="shared" si="31"/>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32">IF(A645="","",IF(ISERROR(MATCH($F645,CL,0)),"Unknown",INDIRECT("'C'!$A$"&amp;MATCH($F645,CL,0)+1)))</f>
        <v/>
      </c>
      <c r="O645" s="337" t="s">
        <v>18592</v>
      </c>
      <c r="P645" s="338"/>
      <c r="Q645" s="339" t="str">
        <f t="shared" ref="Q645:Q708" si="33">A645&amp;B645</f>
        <v/>
      </c>
      <c r="R645" s="339" t="b">
        <f t="shared" ref="R645:R708" si="34">OR(ISBLANK(B645),ISBLANK(C645))</f>
        <v>1</v>
      </c>
      <c r="S645" s="339" t="str">
        <f t="shared" ref="S645:S708" si="35">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32"/>
        <v/>
      </c>
      <c r="O646" s="337" t="s">
        <v>18592</v>
      </c>
      <c r="P646" s="338"/>
      <c r="Q646" s="339" t="str">
        <f t="shared" si="33"/>
        <v/>
      </c>
      <c r="R646" s="339" t="b">
        <f t="shared" si="34"/>
        <v>1</v>
      </c>
      <c r="S646" s="339" t="str">
        <f t="shared" si="35"/>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32"/>
        <v/>
      </c>
      <c r="O647" s="337" t="s">
        <v>18592</v>
      </c>
      <c r="P647" s="338"/>
      <c r="Q647" s="339" t="str">
        <f t="shared" si="33"/>
        <v/>
      </c>
      <c r="R647" s="339" t="b">
        <f t="shared" si="34"/>
        <v>1</v>
      </c>
      <c r="S647" s="339" t="str">
        <f t="shared" si="35"/>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32"/>
        <v/>
      </c>
      <c r="O648" s="337" t="s">
        <v>18592</v>
      </c>
      <c r="P648" s="338"/>
      <c r="Q648" s="339" t="str">
        <f t="shared" si="33"/>
        <v/>
      </c>
      <c r="R648" s="339" t="b">
        <f t="shared" si="34"/>
        <v>1</v>
      </c>
      <c r="S648" s="339" t="str">
        <f t="shared" si="35"/>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32"/>
        <v/>
      </c>
      <c r="O649" s="337" t="s">
        <v>18592</v>
      </c>
      <c r="P649" s="338"/>
      <c r="Q649" s="339" t="str">
        <f t="shared" si="33"/>
        <v/>
      </c>
      <c r="R649" s="339" t="b">
        <f t="shared" si="34"/>
        <v>1</v>
      </c>
      <c r="S649" s="339" t="str">
        <f t="shared" si="35"/>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32"/>
        <v/>
      </c>
      <c r="O650" s="337" t="s">
        <v>18592</v>
      </c>
      <c r="P650" s="338"/>
      <c r="Q650" s="339" t="str">
        <f t="shared" si="33"/>
        <v/>
      </c>
      <c r="R650" s="339" t="b">
        <f t="shared" si="34"/>
        <v>1</v>
      </c>
      <c r="S650" s="339" t="str">
        <f t="shared" si="35"/>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32"/>
        <v/>
      </c>
      <c r="O651" s="337" t="s">
        <v>18592</v>
      </c>
      <c r="P651" s="338"/>
      <c r="Q651" s="339" t="str">
        <f t="shared" si="33"/>
        <v/>
      </c>
      <c r="R651" s="339" t="b">
        <f t="shared" si="34"/>
        <v>1</v>
      </c>
      <c r="S651" s="339" t="str">
        <f t="shared" si="35"/>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32"/>
        <v/>
      </c>
      <c r="O652" s="337" t="s">
        <v>18592</v>
      </c>
      <c r="P652" s="338"/>
      <c r="Q652" s="339" t="str">
        <f t="shared" si="33"/>
        <v/>
      </c>
      <c r="R652" s="339" t="b">
        <f t="shared" si="34"/>
        <v>1</v>
      </c>
      <c r="S652" s="339" t="str">
        <f t="shared" si="35"/>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32"/>
        <v/>
      </c>
      <c r="O653" s="337" t="s">
        <v>18592</v>
      </c>
      <c r="P653" s="338"/>
      <c r="Q653" s="339" t="str">
        <f t="shared" si="33"/>
        <v/>
      </c>
      <c r="R653" s="339" t="b">
        <f t="shared" si="34"/>
        <v>1</v>
      </c>
      <c r="S653" s="339" t="str">
        <f t="shared" si="35"/>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32"/>
        <v/>
      </c>
      <c r="O654" s="337" t="s">
        <v>18592</v>
      </c>
      <c r="P654" s="338"/>
      <c r="Q654" s="339" t="str">
        <f t="shared" si="33"/>
        <v/>
      </c>
      <c r="R654" s="339" t="b">
        <f t="shared" si="34"/>
        <v>1</v>
      </c>
      <c r="S654" s="339" t="str">
        <f t="shared" si="35"/>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32"/>
        <v/>
      </c>
      <c r="O655" s="337" t="s">
        <v>18592</v>
      </c>
      <c r="P655" s="338"/>
      <c r="Q655" s="339" t="str">
        <f t="shared" si="33"/>
        <v/>
      </c>
      <c r="R655" s="339" t="b">
        <f t="shared" si="34"/>
        <v>1</v>
      </c>
      <c r="S655" s="339" t="str">
        <f t="shared" si="35"/>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32"/>
        <v/>
      </c>
      <c r="O656" s="337" t="s">
        <v>18592</v>
      </c>
      <c r="P656" s="338"/>
      <c r="Q656" s="339" t="str">
        <f t="shared" si="33"/>
        <v/>
      </c>
      <c r="R656" s="339" t="b">
        <f t="shared" si="34"/>
        <v>1</v>
      </c>
      <c r="S656" s="339" t="str">
        <f t="shared" si="35"/>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32"/>
        <v/>
      </c>
      <c r="O657" s="337" t="s">
        <v>18592</v>
      </c>
      <c r="P657" s="338"/>
      <c r="Q657" s="339" t="str">
        <f t="shared" si="33"/>
        <v/>
      </c>
      <c r="R657" s="339" t="b">
        <f t="shared" si="34"/>
        <v>1</v>
      </c>
      <c r="S657" s="339" t="str">
        <f t="shared" si="35"/>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32"/>
        <v/>
      </c>
      <c r="O658" s="337" t="s">
        <v>18592</v>
      </c>
      <c r="P658" s="338"/>
      <c r="Q658" s="339" t="str">
        <f t="shared" si="33"/>
        <v/>
      </c>
      <c r="R658" s="339" t="b">
        <f t="shared" si="34"/>
        <v>1</v>
      </c>
      <c r="S658" s="339" t="str">
        <f t="shared" si="35"/>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32"/>
        <v/>
      </c>
      <c r="O659" s="337" t="s">
        <v>18592</v>
      </c>
      <c r="P659" s="338"/>
      <c r="Q659" s="339" t="str">
        <f t="shared" si="33"/>
        <v/>
      </c>
      <c r="R659" s="339" t="b">
        <f t="shared" si="34"/>
        <v>1</v>
      </c>
      <c r="S659" s="339" t="str">
        <f t="shared" si="35"/>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32"/>
        <v/>
      </c>
      <c r="O660" s="337" t="s">
        <v>18592</v>
      </c>
      <c r="P660" s="338"/>
      <c r="Q660" s="339" t="str">
        <f t="shared" si="33"/>
        <v/>
      </c>
      <c r="R660" s="339" t="b">
        <f t="shared" si="34"/>
        <v>1</v>
      </c>
      <c r="S660" s="339" t="str">
        <f t="shared" si="35"/>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32"/>
        <v/>
      </c>
      <c r="O661" s="337" t="s">
        <v>18592</v>
      </c>
      <c r="P661" s="338"/>
      <c r="Q661" s="339" t="str">
        <f t="shared" si="33"/>
        <v/>
      </c>
      <c r="R661" s="339" t="b">
        <f t="shared" si="34"/>
        <v>1</v>
      </c>
      <c r="S661" s="339" t="str">
        <f t="shared" si="35"/>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32"/>
        <v/>
      </c>
      <c r="O662" s="337" t="s">
        <v>18592</v>
      </c>
      <c r="P662" s="338"/>
      <c r="Q662" s="339" t="str">
        <f t="shared" si="33"/>
        <v/>
      </c>
      <c r="R662" s="339" t="b">
        <f t="shared" si="34"/>
        <v>1</v>
      </c>
      <c r="S662" s="339" t="str">
        <f t="shared" si="35"/>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32"/>
        <v/>
      </c>
      <c r="O663" s="337" t="s">
        <v>18592</v>
      </c>
      <c r="P663" s="338"/>
      <c r="Q663" s="339" t="str">
        <f t="shared" si="33"/>
        <v/>
      </c>
      <c r="R663" s="339" t="b">
        <f t="shared" si="34"/>
        <v>1</v>
      </c>
      <c r="S663" s="339" t="str">
        <f t="shared" si="35"/>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32"/>
        <v/>
      </c>
      <c r="O664" s="337" t="s">
        <v>18592</v>
      </c>
      <c r="P664" s="338"/>
      <c r="Q664" s="339" t="str">
        <f t="shared" si="33"/>
        <v/>
      </c>
      <c r="R664" s="339" t="b">
        <f t="shared" si="34"/>
        <v>1</v>
      </c>
      <c r="S664" s="339" t="str">
        <f t="shared" si="35"/>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32"/>
        <v/>
      </c>
      <c r="O665" s="337" t="s">
        <v>18592</v>
      </c>
      <c r="P665" s="338"/>
      <c r="Q665" s="339" t="str">
        <f t="shared" si="33"/>
        <v/>
      </c>
      <c r="R665" s="339" t="b">
        <f t="shared" si="34"/>
        <v>1</v>
      </c>
      <c r="S665" s="339" t="str">
        <f t="shared" si="35"/>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32"/>
        <v/>
      </c>
      <c r="O666" s="337" t="s">
        <v>18592</v>
      </c>
      <c r="P666" s="338"/>
      <c r="Q666" s="339" t="str">
        <f t="shared" si="33"/>
        <v/>
      </c>
      <c r="R666" s="339" t="b">
        <f t="shared" si="34"/>
        <v>1</v>
      </c>
      <c r="S666" s="339" t="str">
        <f t="shared" si="35"/>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32"/>
        <v/>
      </c>
      <c r="O667" s="337" t="s">
        <v>18592</v>
      </c>
      <c r="P667" s="338"/>
      <c r="Q667" s="339" t="str">
        <f t="shared" si="33"/>
        <v/>
      </c>
      <c r="R667" s="339" t="b">
        <f t="shared" si="34"/>
        <v>1</v>
      </c>
      <c r="S667" s="339" t="str">
        <f t="shared" si="35"/>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32"/>
        <v/>
      </c>
      <c r="O668" s="337" t="s">
        <v>18592</v>
      </c>
      <c r="P668" s="338"/>
      <c r="Q668" s="339" t="str">
        <f t="shared" si="33"/>
        <v/>
      </c>
      <c r="R668" s="339" t="b">
        <f t="shared" si="34"/>
        <v>1</v>
      </c>
      <c r="S668" s="339" t="str">
        <f t="shared" si="35"/>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32"/>
        <v/>
      </c>
      <c r="O669" s="337" t="s">
        <v>18592</v>
      </c>
      <c r="P669" s="338"/>
      <c r="Q669" s="339" t="str">
        <f t="shared" si="33"/>
        <v/>
      </c>
      <c r="R669" s="339" t="b">
        <f t="shared" si="34"/>
        <v>1</v>
      </c>
      <c r="S669" s="339" t="str">
        <f t="shared" si="35"/>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32"/>
        <v/>
      </c>
      <c r="O670" s="337" t="s">
        <v>18592</v>
      </c>
      <c r="P670" s="338"/>
      <c r="Q670" s="339" t="str">
        <f t="shared" si="33"/>
        <v/>
      </c>
      <c r="R670" s="339" t="b">
        <f t="shared" si="34"/>
        <v>1</v>
      </c>
      <c r="S670" s="339" t="str">
        <f t="shared" si="35"/>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32"/>
        <v/>
      </c>
      <c r="O671" s="337" t="s">
        <v>18592</v>
      </c>
      <c r="P671" s="338"/>
      <c r="Q671" s="339" t="str">
        <f t="shared" si="33"/>
        <v/>
      </c>
      <c r="R671" s="339" t="b">
        <f t="shared" si="34"/>
        <v>1</v>
      </c>
      <c r="S671" s="339" t="str">
        <f t="shared" si="35"/>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32"/>
        <v/>
      </c>
      <c r="O672" s="337" t="s">
        <v>18592</v>
      </c>
      <c r="P672" s="338"/>
      <c r="Q672" s="339" t="str">
        <f t="shared" si="33"/>
        <v/>
      </c>
      <c r="R672" s="339" t="b">
        <f t="shared" si="34"/>
        <v>1</v>
      </c>
      <c r="S672" s="339" t="str">
        <f t="shared" si="35"/>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32"/>
        <v/>
      </c>
      <c r="O673" s="337" t="s">
        <v>18592</v>
      </c>
      <c r="P673" s="338"/>
      <c r="Q673" s="339" t="str">
        <f t="shared" si="33"/>
        <v/>
      </c>
      <c r="R673" s="339" t="b">
        <f t="shared" si="34"/>
        <v>1</v>
      </c>
      <c r="S673" s="339" t="str">
        <f t="shared" si="35"/>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32"/>
        <v/>
      </c>
      <c r="O674" s="337" t="s">
        <v>18592</v>
      </c>
      <c r="P674" s="338"/>
      <c r="Q674" s="339" t="str">
        <f t="shared" si="33"/>
        <v/>
      </c>
      <c r="R674" s="339" t="b">
        <f t="shared" si="34"/>
        <v>1</v>
      </c>
      <c r="S674" s="339" t="str">
        <f t="shared" si="35"/>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32"/>
        <v/>
      </c>
      <c r="O675" s="337" t="s">
        <v>18592</v>
      </c>
      <c r="P675" s="338"/>
      <c r="Q675" s="339" t="str">
        <f t="shared" si="33"/>
        <v/>
      </c>
      <c r="R675" s="339" t="b">
        <f t="shared" si="34"/>
        <v>1</v>
      </c>
      <c r="S675" s="339" t="str">
        <f t="shared" si="35"/>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32"/>
        <v/>
      </c>
      <c r="O676" s="337" t="s">
        <v>18592</v>
      </c>
      <c r="P676" s="338"/>
      <c r="Q676" s="339" t="str">
        <f t="shared" si="33"/>
        <v/>
      </c>
      <c r="R676" s="339" t="b">
        <f t="shared" si="34"/>
        <v>1</v>
      </c>
      <c r="S676" s="339" t="str">
        <f t="shared" si="35"/>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32"/>
        <v/>
      </c>
      <c r="O677" s="337" t="s">
        <v>18592</v>
      </c>
      <c r="P677" s="338"/>
      <c r="Q677" s="339" t="str">
        <f t="shared" si="33"/>
        <v/>
      </c>
      <c r="R677" s="339" t="b">
        <f t="shared" si="34"/>
        <v>1</v>
      </c>
      <c r="S677" s="339" t="str">
        <f t="shared" si="35"/>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32"/>
        <v/>
      </c>
      <c r="O678" s="337" t="s">
        <v>18592</v>
      </c>
      <c r="P678" s="338"/>
      <c r="Q678" s="339" t="str">
        <f t="shared" si="33"/>
        <v/>
      </c>
      <c r="R678" s="339" t="b">
        <f t="shared" si="34"/>
        <v>1</v>
      </c>
      <c r="S678" s="339" t="str">
        <f t="shared" si="35"/>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32"/>
        <v/>
      </c>
      <c r="O679" s="337" t="s">
        <v>18592</v>
      </c>
      <c r="P679" s="338"/>
      <c r="Q679" s="339" t="str">
        <f t="shared" si="33"/>
        <v/>
      </c>
      <c r="R679" s="339" t="b">
        <f t="shared" si="34"/>
        <v>1</v>
      </c>
      <c r="S679" s="339" t="str">
        <f t="shared" si="35"/>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32"/>
        <v/>
      </c>
      <c r="O680" s="337" t="s">
        <v>18592</v>
      </c>
      <c r="P680" s="338"/>
      <c r="Q680" s="339" t="str">
        <f t="shared" si="33"/>
        <v/>
      </c>
      <c r="R680" s="339" t="b">
        <f t="shared" si="34"/>
        <v>1</v>
      </c>
      <c r="S680" s="339" t="str">
        <f t="shared" si="35"/>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32"/>
        <v/>
      </c>
      <c r="O681" s="337" t="s">
        <v>18592</v>
      </c>
      <c r="P681" s="338"/>
      <c r="Q681" s="339" t="str">
        <f t="shared" si="33"/>
        <v/>
      </c>
      <c r="R681" s="339" t="b">
        <f t="shared" si="34"/>
        <v>1</v>
      </c>
      <c r="S681" s="339" t="str">
        <f t="shared" si="35"/>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32"/>
        <v/>
      </c>
      <c r="O682" s="337" t="s">
        <v>18592</v>
      </c>
      <c r="P682" s="338"/>
      <c r="Q682" s="339" t="str">
        <f t="shared" si="33"/>
        <v/>
      </c>
      <c r="R682" s="339" t="b">
        <f t="shared" si="34"/>
        <v>1</v>
      </c>
      <c r="S682" s="339" t="str">
        <f t="shared" si="35"/>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32"/>
        <v/>
      </c>
      <c r="O683" s="337" t="s">
        <v>18592</v>
      </c>
      <c r="P683" s="338"/>
      <c r="Q683" s="339" t="str">
        <f t="shared" si="33"/>
        <v/>
      </c>
      <c r="R683" s="339" t="b">
        <f t="shared" si="34"/>
        <v>1</v>
      </c>
      <c r="S683" s="339" t="str">
        <f t="shared" si="35"/>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32"/>
        <v/>
      </c>
      <c r="O684" s="337" t="s">
        <v>18592</v>
      </c>
      <c r="P684" s="338"/>
      <c r="Q684" s="339" t="str">
        <f t="shared" si="33"/>
        <v/>
      </c>
      <c r="R684" s="339" t="b">
        <f t="shared" si="34"/>
        <v>1</v>
      </c>
      <c r="S684" s="339" t="str">
        <f t="shared" si="35"/>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32"/>
        <v/>
      </c>
      <c r="O685" s="337" t="s">
        <v>18592</v>
      </c>
      <c r="P685" s="338"/>
      <c r="Q685" s="339" t="str">
        <f t="shared" si="33"/>
        <v/>
      </c>
      <c r="R685" s="339" t="b">
        <f t="shared" si="34"/>
        <v>1</v>
      </c>
      <c r="S685" s="339" t="str">
        <f t="shared" si="35"/>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32"/>
        <v/>
      </c>
      <c r="O686" s="337" t="s">
        <v>18592</v>
      </c>
      <c r="P686" s="338"/>
      <c r="Q686" s="339" t="str">
        <f t="shared" si="33"/>
        <v/>
      </c>
      <c r="R686" s="339" t="b">
        <f t="shared" si="34"/>
        <v>1</v>
      </c>
      <c r="S686" s="339" t="str">
        <f t="shared" si="35"/>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32"/>
        <v/>
      </c>
      <c r="O687" s="337" t="s">
        <v>18592</v>
      </c>
      <c r="P687" s="338"/>
      <c r="Q687" s="339" t="str">
        <f t="shared" si="33"/>
        <v/>
      </c>
      <c r="R687" s="339" t="b">
        <f t="shared" si="34"/>
        <v>1</v>
      </c>
      <c r="S687" s="339" t="str">
        <f t="shared" si="35"/>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32"/>
        <v/>
      </c>
      <c r="O688" s="337" t="s">
        <v>18592</v>
      </c>
      <c r="P688" s="338"/>
      <c r="Q688" s="339" t="str">
        <f t="shared" si="33"/>
        <v/>
      </c>
      <c r="R688" s="339" t="b">
        <f t="shared" si="34"/>
        <v>1</v>
      </c>
      <c r="S688" s="339" t="str">
        <f t="shared" si="35"/>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32"/>
        <v/>
      </c>
      <c r="O689" s="337" t="s">
        <v>18592</v>
      </c>
      <c r="P689" s="338"/>
      <c r="Q689" s="339" t="str">
        <f t="shared" si="33"/>
        <v/>
      </c>
      <c r="R689" s="339" t="b">
        <f t="shared" si="34"/>
        <v>1</v>
      </c>
      <c r="S689" s="339" t="str">
        <f t="shared" si="35"/>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32"/>
        <v/>
      </c>
      <c r="O690" s="337" t="s">
        <v>18592</v>
      </c>
      <c r="P690" s="338"/>
      <c r="Q690" s="339" t="str">
        <f t="shared" si="33"/>
        <v/>
      </c>
      <c r="R690" s="339" t="b">
        <f t="shared" si="34"/>
        <v>1</v>
      </c>
      <c r="S690" s="339" t="str">
        <f t="shared" si="35"/>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32"/>
        <v/>
      </c>
      <c r="O691" s="337" t="s">
        <v>18592</v>
      </c>
      <c r="P691" s="338"/>
      <c r="Q691" s="339" t="str">
        <f t="shared" si="33"/>
        <v/>
      </c>
      <c r="R691" s="339" t="b">
        <f t="shared" si="34"/>
        <v>1</v>
      </c>
      <c r="S691" s="339" t="str">
        <f t="shared" si="35"/>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32"/>
        <v/>
      </c>
      <c r="O692" s="337" t="s">
        <v>18592</v>
      </c>
      <c r="P692" s="338"/>
      <c r="Q692" s="339" t="str">
        <f t="shared" si="33"/>
        <v/>
      </c>
      <c r="R692" s="339" t="b">
        <f t="shared" si="34"/>
        <v>1</v>
      </c>
      <c r="S692" s="339" t="str">
        <f t="shared" si="35"/>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32"/>
        <v/>
      </c>
      <c r="O693" s="337" t="s">
        <v>18592</v>
      </c>
      <c r="P693" s="338"/>
      <c r="Q693" s="339" t="str">
        <f t="shared" si="33"/>
        <v/>
      </c>
      <c r="R693" s="339" t="b">
        <f t="shared" si="34"/>
        <v>1</v>
      </c>
      <c r="S693" s="339" t="str">
        <f t="shared" si="35"/>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32"/>
        <v/>
      </c>
      <c r="O694" s="337" t="s">
        <v>18592</v>
      </c>
      <c r="P694" s="338"/>
      <c r="Q694" s="339" t="str">
        <f t="shared" si="33"/>
        <v/>
      </c>
      <c r="R694" s="339" t="b">
        <f t="shared" si="34"/>
        <v>1</v>
      </c>
      <c r="S694" s="339" t="str">
        <f t="shared" si="35"/>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32"/>
        <v/>
      </c>
      <c r="O695" s="337" t="s">
        <v>18592</v>
      </c>
      <c r="P695" s="338"/>
      <c r="Q695" s="339" t="str">
        <f t="shared" si="33"/>
        <v/>
      </c>
      <c r="R695" s="339" t="b">
        <f t="shared" si="34"/>
        <v>1</v>
      </c>
      <c r="S695" s="339" t="str">
        <f t="shared" si="35"/>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32"/>
        <v/>
      </c>
      <c r="O696" s="337" t="s">
        <v>18592</v>
      </c>
      <c r="P696" s="338"/>
      <c r="Q696" s="339" t="str">
        <f t="shared" si="33"/>
        <v/>
      </c>
      <c r="R696" s="339" t="b">
        <f t="shared" si="34"/>
        <v>1</v>
      </c>
      <c r="S696" s="339" t="str">
        <f t="shared" si="35"/>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32"/>
        <v/>
      </c>
      <c r="O697" s="337" t="s">
        <v>18592</v>
      </c>
      <c r="P697" s="338"/>
      <c r="Q697" s="339" t="str">
        <f t="shared" si="33"/>
        <v/>
      </c>
      <c r="R697" s="339" t="b">
        <f t="shared" si="34"/>
        <v>1</v>
      </c>
      <c r="S697" s="339" t="str">
        <f t="shared" si="35"/>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32"/>
        <v/>
      </c>
      <c r="O698" s="337" t="s">
        <v>18592</v>
      </c>
      <c r="P698" s="338"/>
      <c r="Q698" s="339" t="str">
        <f t="shared" si="33"/>
        <v/>
      </c>
      <c r="R698" s="339" t="b">
        <f t="shared" si="34"/>
        <v>1</v>
      </c>
      <c r="S698" s="339" t="str">
        <f t="shared" si="35"/>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32"/>
        <v/>
      </c>
      <c r="O699" s="337" t="s">
        <v>18592</v>
      </c>
      <c r="P699" s="338"/>
      <c r="Q699" s="339" t="str">
        <f t="shared" si="33"/>
        <v/>
      </c>
      <c r="R699" s="339" t="b">
        <f t="shared" si="34"/>
        <v>1</v>
      </c>
      <c r="S699" s="339" t="str">
        <f t="shared" si="35"/>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32"/>
        <v/>
      </c>
      <c r="O700" s="337" t="s">
        <v>18592</v>
      </c>
      <c r="P700" s="338"/>
      <c r="Q700" s="339" t="str">
        <f t="shared" si="33"/>
        <v/>
      </c>
      <c r="R700" s="339" t="b">
        <f t="shared" si="34"/>
        <v>1</v>
      </c>
      <c r="S700" s="339" t="str">
        <f t="shared" si="35"/>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32"/>
        <v/>
      </c>
      <c r="O701" s="337" t="s">
        <v>18592</v>
      </c>
      <c r="P701" s="338"/>
      <c r="Q701" s="339" t="str">
        <f t="shared" si="33"/>
        <v/>
      </c>
      <c r="R701" s="339" t="b">
        <f t="shared" si="34"/>
        <v>1</v>
      </c>
      <c r="S701" s="339" t="str">
        <f t="shared" si="35"/>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32"/>
        <v/>
      </c>
      <c r="O702" s="337" t="s">
        <v>18592</v>
      </c>
      <c r="P702" s="338"/>
      <c r="Q702" s="339" t="str">
        <f t="shared" si="33"/>
        <v/>
      </c>
      <c r="R702" s="339" t="b">
        <f t="shared" si="34"/>
        <v>1</v>
      </c>
      <c r="S702" s="339" t="str">
        <f t="shared" si="35"/>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32"/>
        <v/>
      </c>
      <c r="O703" s="337" t="s">
        <v>18592</v>
      </c>
      <c r="P703" s="338"/>
      <c r="Q703" s="339" t="str">
        <f t="shared" si="33"/>
        <v/>
      </c>
      <c r="R703" s="339" t="b">
        <f t="shared" si="34"/>
        <v>1</v>
      </c>
      <c r="S703" s="339" t="str">
        <f t="shared" si="35"/>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32"/>
        <v/>
      </c>
      <c r="O704" s="337" t="s">
        <v>18592</v>
      </c>
      <c r="P704" s="338"/>
      <c r="Q704" s="339" t="str">
        <f t="shared" si="33"/>
        <v/>
      </c>
      <c r="R704" s="339" t="b">
        <f t="shared" si="34"/>
        <v>1</v>
      </c>
      <c r="S704" s="339" t="str">
        <f t="shared" si="35"/>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32"/>
        <v/>
      </c>
      <c r="O705" s="337" t="s">
        <v>18592</v>
      </c>
      <c r="P705" s="338"/>
      <c r="Q705" s="339" t="str">
        <f t="shared" si="33"/>
        <v/>
      </c>
      <c r="R705" s="339" t="b">
        <f t="shared" si="34"/>
        <v>1</v>
      </c>
      <c r="S705" s="339" t="str">
        <f t="shared" si="35"/>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32"/>
        <v/>
      </c>
      <c r="O706" s="337" t="s">
        <v>18592</v>
      </c>
      <c r="P706" s="338"/>
      <c r="Q706" s="339" t="str">
        <f t="shared" si="33"/>
        <v/>
      </c>
      <c r="R706" s="339" t="b">
        <f t="shared" si="34"/>
        <v>1</v>
      </c>
      <c r="S706" s="339" t="str">
        <f t="shared" si="35"/>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32"/>
        <v/>
      </c>
      <c r="O707" s="337" t="s">
        <v>18592</v>
      </c>
      <c r="P707" s="338"/>
      <c r="Q707" s="339" t="str">
        <f t="shared" si="33"/>
        <v/>
      </c>
      <c r="R707" s="339" t="b">
        <f t="shared" si="34"/>
        <v>1</v>
      </c>
      <c r="S707" s="339" t="str">
        <f t="shared" si="35"/>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32"/>
        <v/>
      </c>
      <c r="O708" s="337" t="s">
        <v>18592</v>
      </c>
      <c r="P708" s="338"/>
      <c r="Q708" s="339" t="str">
        <f t="shared" si="33"/>
        <v/>
      </c>
      <c r="R708" s="339" t="b">
        <f t="shared" si="34"/>
        <v>1</v>
      </c>
      <c r="S708" s="339" t="str">
        <f t="shared" si="35"/>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36">IF(A709="","",IF(ISERROR(MATCH($F709,CL,0)),"Unknown",INDIRECT("'C'!$A$"&amp;MATCH($F709,CL,0)+1)))</f>
        <v/>
      </c>
      <c r="O709" s="337" t="s">
        <v>18592</v>
      </c>
      <c r="P709" s="338"/>
      <c r="Q709" s="339" t="str">
        <f t="shared" ref="Q709:Q772" si="37">A709&amp;B709</f>
        <v/>
      </c>
      <c r="R709" s="339" t="b">
        <f t="shared" ref="R709:R772" si="38">OR(ISBLANK(B709),ISBLANK(C709))</f>
        <v>1</v>
      </c>
      <c r="S709" s="339" t="str">
        <f t="shared" ref="S709:S772" si="39">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36"/>
        <v/>
      </c>
      <c r="O710" s="337" t="s">
        <v>18592</v>
      </c>
      <c r="P710" s="338"/>
      <c r="Q710" s="339" t="str">
        <f t="shared" si="37"/>
        <v/>
      </c>
      <c r="R710" s="339" t="b">
        <f t="shared" si="38"/>
        <v>1</v>
      </c>
      <c r="S710" s="339" t="str">
        <f t="shared" si="39"/>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36"/>
        <v/>
      </c>
      <c r="O711" s="337" t="s">
        <v>18592</v>
      </c>
      <c r="P711" s="338"/>
      <c r="Q711" s="339" t="str">
        <f t="shared" si="37"/>
        <v/>
      </c>
      <c r="R711" s="339" t="b">
        <f t="shared" si="38"/>
        <v>1</v>
      </c>
      <c r="S711" s="339" t="str">
        <f t="shared" si="39"/>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36"/>
        <v/>
      </c>
      <c r="O712" s="337" t="s">
        <v>18592</v>
      </c>
      <c r="P712" s="338"/>
      <c r="Q712" s="339" t="str">
        <f t="shared" si="37"/>
        <v/>
      </c>
      <c r="R712" s="339" t="b">
        <f t="shared" si="38"/>
        <v>1</v>
      </c>
      <c r="S712" s="339" t="str">
        <f t="shared" si="39"/>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36"/>
        <v/>
      </c>
      <c r="O713" s="337" t="s">
        <v>18592</v>
      </c>
      <c r="P713" s="338"/>
      <c r="Q713" s="339" t="str">
        <f t="shared" si="37"/>
        <v/>
      </c>
      <c r="R713" s="339" t="b">
        <f t="shared" si="38"/>
        <v>1</v>
      </c>
      <c r="S713" s="339" t="str">
        <f t="shared" si="39"/>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36"/>
        <v/>
      </c>
      <c r="O714" s="337" t="s">
        <v>18592</v>
      </c>
      <c r="P714" s="338"/>
      <c r="Q714" s="339" t="str">
        <f t="shared" si="37"/>
        <v/>
      </c>
      <c r="R714" s="339" t="b">
        <f t="shared" si="38"/>
        <v>1</v>
      </c>
      <c r="S714" s="339" t="str">
        <f t="shared" si="39"/>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36"/>
        <v/>
      </c>
      <c r="O715" s="337" t="s">
        <v>18592</v>
      </c>
      <c r="P715" s="338"/>
      <c r="Q715" s="339" t="str">
        <f t="shared" si="37"/>
        <v/>
      </c>
      <c r="R715" s="339" t="b">
        <f t="shared" si="38"/>
        <v>1</v>
      </c>
      <c r="S715" s="339" t="str">
        <f t="shared" si="39"/>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36"/>
        <v/>
      </c>
      <c r="O716" s="337" t="s">
        <v>18592</v>
      </c>
      <c r="P716" s="338"/>
      <c r="Q716" s="339" t="str">
        <f t="shared" si="37"/>
        <v/>
      </c>
      <c r="R716" s="339" t="b">
        <f t="shared" si="38"/>
        <v>1</v>
      </c>
      <c r="S716" s="339" t="str">
        <f t="shared" si="39"/>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36"/>
        <v/>
      </c>
      <c r="O717" s="337" t="s">
        <v>18592</v>
      </c>
      <c r="P717" s="338"/>
      <c r="Q717" s="339" t="str">
        <f t="shared" si="37"/>
        <v/>
      </c>
      <c r="R717" s="339" t="b">
        <f t="shared" si="38"/>
        <v>1</v>
      </c>
      <c r="S717" s="339" t="str">
        <f t="shared" si="39"/>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36"/>
        <v/>
      </c>
      <c r="O718" s="337" t="s">
        <v>18592</v>
      </c>
      <c r="P718" s="338"/>
      <c r="Q718" s="339" t="str">
        <f t="shared" si="37"/>
        <v/>
      </c>
      <c r="R718" s="339" t="b">
        <f t="shared" si="38"/>
        <v>1</v>
      </c>
      <c r="S718" s="339" t="str">
        <f t="shared" si="39"/>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36"/>
        <v/>
      </c>
      <c r="O719" s="337" t="s">
        <v>18592</v>
      </c>
      <c r="P719" s="338"/>
      <c r="Q719" s="339" t="str">
        <f t="shared" si="37"/>
        <v/>
      </c>
      <c r="R719" s="339" t="b">
        <f t="shared" si="38"/>
        <v>1</v>
      </c>
      <c r="S719" s="339" t="str">
        <f t="shared" si="39"/>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36"/>
        <v/>
      </c>
      <c r="O720" s="337" t="s">
        <v>18592</v>
      </c>
      <c r="P720" s="338"/>
      <c r="Q720" s="339" t="str">
        <f t="shared" si="37"/>
        <v/>
      </c>
      <c r="R720" s="339" t="b">
        <f t="shared" si="38"/>
        <v>1</v>
      </c>
      <c r="S720" s="339" t="str">
        <f t="shared" si="39"/>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36"/>
        <v/>
      </c>
      <c r="O721" s="337" t="s">
        <v>18592</v>
      </c>
      <c r="P721" s="338"/>
      <c r="Q721" s="339" t="str">
        <f t="shared" si="37"/>
        <v/>
      </c>
      <c r="R721" s="339" t="b">
        <f t="shared" si="38"/>
        <v>1</v>
      </c>
      <c r="S721" s="339" t="str">
        <f t="shared" si="39"/>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36"/>
        <v/>
      </c>
      <c r="O722" s="337" t="s">
        <v>18592</v>
      </c>
      <c r="P722" s="338"/>
      <c r="Q722" s="339" t="str">
        <f t="shared" si="37"/>
        <v/>
      </c>
      <c r="R722" s="339" t="b">
        <f t="shared" si="38"/>
        <v>1</v>
      </c>
      <c r="S722" s="339" t="str">
        <f t="shared" si="39"/>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36"/>
        <v/>
      </c>
      <c r="O723" s="337" t="s">
        <v>18592</v>
      </c>
      <c r="P723" s="338"/>
      <c r="Q723" s="339" t="str">
        <f t="shared" si="37"/>
        <v/>
      </c>
      <c r="R723" s="339" t="b">
        <f t="shared" si="38"/>
        <v>1</v>
      </c>
      <c r="S723" s="339" t="str">
        <f t="shared" si="39"/>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36"/>
        <v/>
      </c>
      <c r="O724" s="337" t="s">
        <v>18592</v>
      </c>
      <c r="P724" s="338"/>
      <c r="Q724" s="339" t="str">
        <f t="shared" si="37"/>
        <v/>
      </c>
      <c r="R724" s="339" t="b">
        <f t="shared" si="38"/>
        <v>1</v>
      </c>
      <c r="S724" s="339" t="str">
        <f t="shared" si="39"/>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36"/>
        <v/>
      </c>
      <c r="O725" s="337" t="s">
        <v>18592</v>
      </c>
      <c r="P725" s="338"/>
      <c r="Q725" s="339" t="str">
        <f t="shared" si="37"/>
        <v/>
      </c>
      <c r="R725" s="339" t="b">
        <f t="shared" si="38"/>
        <v>1</v>
      </c>
      <c r="S725" s="339" t="str">
        <f t="shared" si="39"/>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36"/>
        <v/>
      </c>
      <c r="O726" s="337" t="s">
        <v>18592</v>
      </c>
      <c r="P726" s="338"/>
      <c r="Q726" s="339" t="str">
        <f t="shared" si="37"/>
        <v/>
      </c>
      <c r="R726" s="339" t="b">
        <f t="shared" si="38"/>
        <v>1</v>
      </c>
      <c r="S726" s="339" t="str">
        <f t="shared" si="39"/>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36"/>
        <v/>
      </c>
      <c r="O727" s="337" t="s">
        <v>18592</v>
      </c>
      <c r="P727" s="338"/>
      <c r="Q727" s="339" t="str">
        <f t="shared" si="37"/>
        <v/>
      </c>
      <c r="R727" s="339" t="b">
        <f t="shared" si="38"/>
        <v>1</v>
      </c>
      <c r="S727" s="339" t="str">
        <f t="shared" si="39"/>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36"/>
        <v/>
      </c>
      <c r="O728" s="337" t="s">
        <v>18592</v>
      </c>
      <c r="P728" s="338"/>
      <c r="Q728" s="339" t="str">
        <f t="shared" si="37"/>
        <v/>
      </c>
      <c r="R728" s="339" t="b">
        <f t="shared" si="38"/>
        <v>1</v>
      </c>
      <c r="S728" s="339" t="str">
        <f t="shared" si="39"/>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36"/>
        <v/>
      </c>
      <c r="O729" s="337" t="s">
        <v>18592</v>
      </c>
      <c r="P729" s="338"/>
      <c r="Q729" s="339" t="str">
        <f t="shared" si="37"/>
        <v/>
      </c>
      <c r="R729" s="339" t="b">
        <f t="shared" si="38"/>
        <v>1</v>
      </c>
      <c r="S729" s="339" t="str">
        <f t="shared" si="39"/>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36"/>
        <v/>
      </c>
      <c r="O730" s="337" t="s">
        <v>18592</v>
      </c>
      <c r="P730" s="338"/>
      <c r="Q730" s="339" t="str">
        <f t="shared" si="37"/>
        <v/>
      </c>
      <c r="R730" s="339" t="b">
        <f t="shared" si="38"/>
        <v>1</v>
      </c>
      <c r="S730" s="339" t="str">
        <f t="shared" si="39"/>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36"/>
        <v/>
      </c>
      <c r="O731" s="337" t="s">
        <v>18592</v>
      </c>
      <c r="P731" s="338"/>
      <c r="Q731" s="339" t="str">
        <f t="shared" si="37"/>
        <v/>
      </c>
      <c r="R731" s="339" t="b">
        <f t="shared" si="38"/>
        <v>1</v>
      </c>
      <c r="S731" s="339" t="str">
        <f t="shared" si="39"/>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36"/>
        <v/>
      </c>
      <c r="O732" s="337" t="s">
        <v>18592</v>
      </c>
      <c r="P732" s="338"/>
      <c r="Q732" s="339" t="str">
        <f t="shared" si="37"/>
        <v/>
      </c>
      <c r="R732" s="339" t="b">
        <f t="shared" si="38"/>
        <v>1</v>
      </c>
      <c r="S732" s="339" t="str">
        <f t="shared" si="39"/>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36"/>
        <v/>
      </c>
      <c r="O733" s="337" t="s">
        <v>18592</v>
      </c>
      <c r="P733" s="338"/>
      <c r="Q733" s="339" t="str">
        <f t="shared" si="37"/>
        <v/>
      </c>
      <c r="R733" s="339" t="b">
        <f t="shared" si="38"/>
        <v>1</v>
      </c>
      <c r="S733" s="339" t="str">
        <f t="shared" si="39"/>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36"/>
        <v/>
      </c>
      <c r="O734" s="337" t="s">
        <v>18592</v>
      </c>
      <c r="P734" s="338"/>
      <c r="Q734" s="339" t="str">
        <f t="shared" si="37"/>
        <v/>
      </c>
      <c r="R734" s="339" t="b">
        <f t="shared" si="38"/>
        <v>1</v>
      </c>
      <c r="S734" s="339" t="str">
        <f t="shared" si="39"/>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36"/>
        <v/>
      </c>
      <c r="O735" s="337" t="s">
        <v>18592</v>
      </c>
      <c r="P735" s="338"/>
      <c r="Q735" s="339" t="str">
        <f t="shared" si="37"/>
        <v/>
      </c>
      <c r="R735" s="339" t="b">
        <f t="shared" si="38"/>
        <v>1</v>
      </c>
      <c r="S735" s="339" t="str">
        <f t="shared" si="39"/>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36"/>
        <v/>
      </c>
      <c r="O736" s="337" t="s">
        <v>18592</v>
      </c>
      <c r="P736" s="338"/>
      <c r="Q736" s="339" t="str">
        <f t="shared" si="37"/>
        <v/>
      </c>
      <c r="R736" s="339" t="b">
        <f t="shared" si="38"/>
        <v>1</v>
      </c>
      <c r="S736" s="339" t="str">
        <f t="shared" si="39"/>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36"/>
        <v/>
      </c>
      <c r="O737" s="337" t="s">
        <v>18592</v>
      </c>
      <c r="P737" s="338"/>
      <c r="Q737" s="339" t="str">
        <f t="shared" si="37"/>
        <v/>
      </c>
      <c r="R737" s="339" t="b">
        <f t="shared" si="38"/>
        <v>1</v>
      </c>
      <c r="S737" s="339" t="str">
        <f t="shared" si="39"/>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36"/>
        <v/>
      </c>
      <c r="O738" s="337" t="s">
        <v>18592</v>
      </c>
      <c r="P738" s="338"/>
      <c r="Q738" s="339" t="str">
        <f t="shared" si="37"/>
        <v/>
      </c>
      <c r="R738" s="339" t="b">
        <f t="shared" si="38"/>
        <v>1</v>
      </c>
      <c r="S738" s="339" t="str">
        <f t="shared" si="39"/>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36"/>
        <v/>
      </c>
      <c r="O739" s="337" t="s">
        <v>18592</v>
      </c>
      <c r="P739" s="338"/>
      <c r="Q739" s="339" t="str">
        <f t="shared" si="37"/>
        <v/>
      </c>
      <c r="R739" s="339" t="b">
        <f t="shared" si="38"/>
        <v>1</v>
      </c>
      <c r="S739" s="339" t="str">
        <f t="shared" si="39"/>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36"/>
        <v/>
      </c>
      <c r="O740" s="337" t="s">
        <v>18592</v>
      </c>
      <c r="P740" s="338"/>
      <c r="Q740" s="339" t="str">
        <f t="shared" si="37"/>
        <v/>
      </c>
      <c r="R740" s="339" t="b">
        <f t="shared" si="38"/>
        <v>1</v>
      </c>
      <c r="S740" s="339" t="str">
        <f t="shared" si="39"/>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36"/>
        <v/>
      </c>
      <c r="O741" s="337" t="s">
        <v>18592</v>
      </c>
      <c r="P741" s="338"/>
      <c r="Q741" s="339" t="str">
        <f t="shared" si="37"/>
        <v/>
      </c>
      <c r="R741" s="339" t="b">
        <f t="shared" si="38"/>
        <v>1</v>
      </c>
      <c r="S741" s="339" t="str">
        <f t="shared" si="39"/>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36"/>
        <v/>
      </c>
      <c r="O742" s="337" t="s">
        <v>18592</v>
      </c>
      <c r="P742" s="338"/>
      <c r="Q742" s="339" t="str">
        <f t="shared" si="37"/>
        <v/>
      </c>
      <c r="R742" s="339" t="b">
        <f t="shared" si="38"/>
        <v>1</v>
      </c>
      <c r="S742" s="339" t="str">
        <f t="shared" si="39"/>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36"/>
        <v/>
      </c>
      <c r="O743" s="337" t="s">
        <v>18592</v>
      </c>
      <c r="P743" s="338"/>
      <c r="Q743" s="339" t="str">
        <f t="shared" si="37"/>
        <v/>
      </c>
      <c r="R743" s="339" t="b">
        <f t="shared" si="38"/>
        <v>1</v>
      </c>
      <c r="S743" s="339" t="str">
        <f t="shared" si="39"/>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36"/>
        <v/>
      </c>
      <c r="O744" s="337" t="s">
        <v>18592</v>
      </c>
      <c r="P744" s="338"/>
      <c r="Q744" s="339" t="str">
        <f t="shared" si="37"/>
        <v/>
      </c>
      <c r="R744" s="339" t="b">
        <f t="shared" si="38"/>
        <v>1</v>
      </c>
      <c r="S744" s="339" t="str">
        <f t="shared" si="39"/>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36"/>
        <v/>
      </c>
      <c r="O745" s="337" t="s">
        <v>18592</v>
      </c>
      <c r="P745" s="338"/>
      <c r="Q745" s="339" t="str">
        <f t="shared" si="37"/>
        <v/>
      </c>
      <c r="R745" s="339" t="b">
        <f t="shared" si="38"/>
        <v>1</v>
      </c>
      <c r="S745" s="339" t="str">
        <f t="shared" si="39"/>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36"/>
        <v/>
      </c>
      <c r="O746" s="337" t="s">
        <v>18592</v>
      </c>
      <c r="P746" s="338"/>
      <c r="Q746" s="339" t="str">
        <f t="shared" si="37"/>
        <v/>
      </c>
      <c r="R746" s="339" t="b">
        <f t="shared" si="38"/>
        <v>1</v>
      </c>
      <c r="S746" s="339" t="str">
        <f t="shared" si="39"/>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36"/>
        <v/>
      </c>
      <c r="O747" s="337" t="s">
        <v>18592</v>
      </c>
      <c r="P747" s="338"/>
      <c r="Q747" s="339" t="str">
        <f t="shared" si="37"/>
        <v/>
      </c>
      <c r="R747" s="339" t="b">
        <f t="shared" si="38"/>
        <v>1</v>
      </c>
      <c r="S747" s="339" t="str">
        <f t="shared" si="39"/>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36"/>
        <v/>
      </c>
      <c r="O748" s="337" t="s">
        <v>18592</v>
      </c>
      <c r="P748" s="338"/>
      <c r="Q748" s="339" t="str">
        <f t="shared" si="37"/>
        <v/>
      </c>
      <c r="R748" s="339" t="b">
        <f t="shared" si="38"/>
        <v>1</v>
      </c>
      <c r="S748" s="339" t="str">
        <f t="shared" si="39"/>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36"/>
        <v/>
      </c>
      <c r="O749" s="337" t="s">
        <v>18592</v>
      </c>
      <c r="P749" s="338"/>
      <c r="Q749" s="339" t="str">
        <f t="shared" si="37"/>
        <v/>
      </c>
      <c r="R749" s="339" t="b">
        <f t="shared" si="38"/>
        <v>1</v>
      </c>
      <c r="S749" s="339" t="str">
        <f t="shared" si="39"/>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36"/>
        <v/>
      </c>
      <c r="O750" s="337" t="s">
        <v>18592</v>
      </c>
      <c r="P750" s="338"/>
      <c r="Q750" s="339" t="str">
        <f t="shared" si="37"/>
        <v/>
      </c>
      <c r="R750" s="339" t="b">
        <f t="shared" si="38"/>
        <v>1</v>
      </c>
      <c r="S750" s="339" t="str">
        <f t="shared" si="39"/>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36"/>
        <v/>
      </c>
      <c r="O751" s="337" t="s">
        <v>18592</v>
      </c>
      <c r="P751" s="338"/>
      <c r="Q751" s="339" t="str">
        <f t="shared" si="37"/>
        <v/>
      </c>
      <c r="R751" s="339" t="b">
        <f t="shared" si="38"/>
        <v>1</v>
      </c>
      <c r="S751" s="339" t="str">
        <f t="shared" si="39"/>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36"/>
        <v/>
      </c>
      <c r="O752" s="337" t="s">
        <v>18592</v>
      </c>
      <c r="P752" s="338"/>
      <c r="Q752" s="339" t="str">
        <f t="shared" si="37"/>
        <v/>
      </c>
      <c r="R752" s="339" t="b">
        <f t="shared" si="38"/>
        <v>1</v>
      </c>
      <c r="S752" s="339" t="str">
        <f t="shared" si="39"/>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36"/>
        <v/>
      </c>
      <c r="O753" s="337" t="s">
        <v>18592</v>
      </c>
      <c r="P753" s="338"/>
      <c r="Q753" s="339" t="str">
        <f t="shared" si="37"/>
        <v/>
      </c>
      <c r="R753" s="339" t="b">
        <f t="shared" si="38"/>
        <v>1</v>
      </c>
      <c r="S753" s="339" t="str">
        <f t="shared" si="39"/>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36"/>
        <v/>
      </c>
      <c r="O754" s="337" t="s">
        <v>18592</v>
      </c>
      <c r="P754" s="338"/>
      <c r="Q754" s="339" t="str">
        <f t="shared" si="37"/>
        <v/>
      </c>
      <c r="R754" s="339" t="b">
        <f t="shared" si="38"/>
        <v>1</v>
      </c>
      <c r="S754" s="339" t="str">
        <f t="shared" si="39"/>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36"/>
        <v/>
      </c>
      <c r="O755" s="337" t="s">
        <v>18592</v>
      </c>
      <c r="P755" s="338"/>
      <c r="Q755" s="339" t="str">
        <f t="shared" si="37"/>
        <v/>
      </c>
      <c r="R755" s="339" t="b">
        <f t="shared" si="38"/>
        <v>1</v>
      </c>
      <c r="S755" s="339" t="str">
        <f t="shared" si="39"/>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36"/>
        <v/>
      </c>
      <c r="O756" s="337" t="s">
        <v>18592</v>
      </c>
      <c r="P756" s="338"/>
      <c r="Q756" s="339" t="str">
        <f t="shared" si="37"/>
        <v/>
      </c>
      <c r="R756" s="339" t="b">
        <f t="shared" si="38"/>
        <v>1</v>
      </c>
      <c r="S756" s="339" t="str">
        <f t="shared" si="39"/>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36"/>
        <v/>
      </c>
      <c r="O757" s="337" t="s">
        <v>18592</v>
      </c>
      <c r="P757" s="338"/>
      <c r="Q757" s="339" t="str">
        <f t="shared" si="37"/>
        <v/>
      </c>
      <c r="R757" s="339" t="b">
        <f t="shared" si="38"/>
        <v>1</v>
      </c>
      <c r="S757" s="339" t="str">
        <f t="shared" si="39"/>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36"/>
        <v/>
      </c>
      <c r="O758" s="337" t="s">
        <v>18592</v>
      </c>
      <c r="P758" s="338"/>
      <c r="Q758" s="339" t="str">
        <f t="shared" si="37"/>
        <v/>
      </c>
      <c r="R758" s="339" t="b">
        <f t="shared" si="38"/>
        <v>1</v>
      </c>
      <c r="S758" s="339" t="str">
        <f t="shared" si="39"/>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36"/>
        <v/>
      </c>
      <c r="O759" s="337" t="s">
        <v>18592</v>
      </c>
      <c r="P759" s="338"/>
      <c r="Q759" s="339" t="str">
        <f t="shared" si="37"/>
        <v/>
      </c>
      <c r="R759" s="339" t="b">
        <f t="shared" si="38"/>
        <v>1</v>
      </c>
      <c r="S759" s="339" t="str">
        <f t="shared" si="39"/>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36"/>
        <v/>
      </c>
      <c r="O760" s="337" t="s">
        <v>18592</v>
      </c>
      <c r="P760" s="338"/>
      <c r="Q760" s="339" t="str">
        <f t="shared" si="37"/>
        <v/>
      </c>
      <c r="R760" s="339" t="b">
        <f t="shared" si="38"/>
        <v>1</v>
      </c>
      <c r="S760" s="339" t="str">
        <f t="shared" si="39"/>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36"/>
        <v/>
      </c>
      <c r="O761" s="337" t="s">
        <v>18592</v>
      </c>
      <c r="P761" s="338"/>
      <c r="Q761" s="339" t="str">
        <f t="shared" si="37"/>
        <v/>
      </c>
      <c r="R761" s="339" t="b">
        <f t="shared" si="38"/>
        <v>1</v>
      </c>
      <c r="S761" s="339" t="str">
        <f t="shared" si="39"/>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36"/>
        <v/>
      </c>
      <c r="O762" s="337" t="s">
        <v>18592</v>
      </c>
      <c r="P762" s="338"/>
      <c r="Q762" s="339" t="str">
        <f t="shared" si="37"/>
        <v/>
      </c>
      <c r="R762" s="339" t="b">
        <f t="shared" si="38"/>
        <v>1</v>
      </c>
      <c r="S762" s="339" t="str">
        <f t="shared" si="39"/>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36"/>
        <v/>
      </c>
      <c r="O763" s="337" t="s">
        <v>18592</v>
      </c>
      <c r="P763" s="338"/>
      <c r="Q763" s="339" t="str">
        <f t="shared" si="37"/>
        <v/>
      </c>
      <c r="R763" s="339" t="b">
        <f t="shared" si="38"/>
        <v>1</v>
      </c>
      <c r="S763" s="339" t="str">
        <f t="shared" si="39"/>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36"/>
        <v/>
      </c>
      <c r="O764" s="337" t="s">
        <v>18592</v>
      </c>
      <c r="P764" s="338"/>
      <c r="Q764" s="339" t="str">
        <f t="shared" si="37"/>
        <v/>
      </c>
      <c r="R764" s="339" t="b">
        <f t="shared" si="38"/>
        <v>1</v>
      </c>
      <c r="S764" s="339" t="str">
        <f t="shared" si="39"/>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36"/>
        <v/>
      </c>
      <c r="O765" s="337" t="s">
        <v>18592</v>
      </c>
      <c r="P765" s="338"/>
      <c r="Q765" s="339" t="str">
        <f t="shared" si="37"/>
        <v/>
      </c>
      <c r="R765" s="339" t="b">
        <f t="shared" si="38"/>
        <v>1</v>
      </c>
      <c r="S765" s="339" t="str">
        <f t="shared" si="39"/>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36"/>
        <v/>
      </c>
      <c r="O766" s="337" t="s">
        <v>18592</v>
      </c>
      <c r="P766" s="338"/>
      <c r="Q766" s="339" t="str">
        <f t="shared" si="37"/>
        <v/>
      </c>
      <c r="R766" s="339" t="b">
        <f t="shared" si="38"/>
        <v>1</v>
      </c>
      <c r="S766" s="339" t="str">
        <f t="shared" si="39"/>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36"/>
        <v/>
      </c>
      <c r="O767" s="337" t="s">
        <v>18592</v>
      </c>
      <c r="P767" s="338"/>
      <c r="Q767" s="339" t="str">
        <f t="shared" si="37"/>
        <v/>
      </c>
      <c r="R767" s="339" t="b">
        <f t="shared" si="38"/>
        <v>1</v>
      </c>
      <c r="S767" s="339" t="str">
        <f t="shared" si="39"/>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36"/>
        <v/>
      </c>
      <c r="O768" s="337" t="s">
        <v>18592</v>
      </c>
      <c r="P768" s="338"/>
      <c r="Q768" s="339" t="str">
        <f t="shared" si="37"/>
        <v/>
      </c>
      <c r="R768" s="339" t="b">
        <f t="shared" si="38"/>
        <v>1</v>
      </c>
      <c r="S768" s="339" t="str">
        <f t="shared" si="39"/>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36"/>
        <v/>
      </c>
      <c r="O769" s="337" t="s">
        <v>18592</v>
      </c>
      <c r="P769" s="338"/>
      <c r="Q769" s="339" t="str">
        <f t="shared" si="37"/>
        <v/>
      </c>
      <c r="R769" s="339" t="b">
        <f t="shared" si="38"/>
        <v>1</v>
      </c>
      <c r="S769" s="339" t="str">
        <f t="shared" si="39"/>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36"/>
        <v/>
      </c>
      <c r="O770" s="337" t="s">
        <v>18592</v>
      </c>
      <c r="P770" s="338"/>
      <c r="Q770" s="339" t="str">
        <f t="shared" si="37"/>
        <v/>
      </c>
      <c r="R770" s="339" t="b">
        <f t="shared" si="38"/>
        <v>1</v>
      </c>
      <c r="S770" s="339" t="str">
        <f t="shared" si="39"/>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36"/>
        <v/>
      </c>
      <c r="O771" s="337" t="s">
        <v>18592</v>
      </c>
      <c r="P771" s="338"/>
      <c r="Q771" s="339" t="str">
        <f t="shared" si="37"/>
        <v/>
      </c>
      <c r="R771" s="339" t="b">
        <f t="shared" si="38"/>
        <v>1</v>
      </c>
      <c r="S771" s="339" t="str">
        <f t="shared" si="39"/>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36"/>
        <v/>
      </c>
      <c r="O772" s="337" t="s">
        <v>18592</v>
      </c>
      <c r="P772" s="338"/>
      <c r="Q772" s="339" t="str">
        <f t="shared" si="37"/>
        <v/>
      </c>
      <c r="R772" s="339" t="b">
        <f t="shared" si="38"/>
        <v>1</v>
      </c>
      <c r="S772" s="339" t="str">
        <f t="shared" si="39"/>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0">IF(A773="","",IF(ISERROR(MATCH($F773,CL,0)),"Unknown",INDIRECT("'C'!$A$"&amp;MATCH($F773,CL,0)+1)))</f>
        <v/>
      </c>
      <c r="O773" s="337" t="s">
        <v>18592</v>
      </c>
      <c r="P773" s="338"/>
      <c r="Q773" s="339" t="str">
        <f t="shared" ref="Q773:Q836" si="41">A773&amp;B773</f>
        <v/>
      </c>
      <c r="R773" s="339" t="b">
        <f t="shared" ref="R773:R836" si="42">OR(ISBLANK(B773),ISBLANK(C773))</f>
        <v>1</v>
      </c>
      <c r="S773" s="339" t="str">
        <f t="shared" ref="S773:S836" si="43">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0"/>
        <v/>
      </c>
      <c r="O774" s="337" t="s">
        <v>18592</v>
      </c>
      <c r="P774" s="338"/>
      <c r="Q774" s="339" t="str">
        <f t="shared" si="41"/>
        <v/>
      </c>
      <c r="R774" s="339" t="b">
        <f t="shared" si="42"/>
        <v>1</v>
      </c>
      <c r="S774" s="339" t="str">
        <f t="shared" si="43"/>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0"/>
        <v/>
      </c>
      <c r="O775" s="337" t="s">
        <v>18592</v>
      </c>
      <c r="P775" s="338"/>
      <c r="Q775" s="339" t="str">
        <f t="shared" si="41"/>
        <v/>
      </c>
      <c r="R775" s="339" t="b">
        <f t="shared" si="42"/>
        <v>1</v>
      </c>
      <c r="S775" s="339" t="str">
        <f t="shared" si="43"/>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0"/>
        <v/>
      </c>
      <c r="O776" s="337" t="s">
        <v>18592</v>
      </c>
      <c r="P776" s="338"/>
      <c r="Q776" s="339" t="str">
        <f t="shared" si="41"/>
        <v/>
      </c>
      <c r="R776" s="339" t="b">
        <f t="shared" si="42"/>
        <v>1</v>
      </c>
      <c r="S776" s="339" t="str">
        <f t="shared" si="43"/>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0"/>
        <v/>
      </c>
      <c r="O777" s="337" t="s">
        <v>18592</v>
      </c>
      <c r="P777" s="338"/>
      <c r="Q777" s="339" t="str">
        <f t="shared" si="41"/>
        <v/>
      </c>
      <c r="R777" s="339" t="b">
        <f t="shared" si="42"/>
        <v>1</v>
      </c>
      <c r="S777" s="339" t="str">
        <f t="shared" si="43"/>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0"/>
        <v/>
      </c>
      <c r="O778" s="337" t="s">
        <v>18592</v>
      </c>
      <c r="P778" s="338"/>
      <c r="Q778" s="339" t="str">
        <f t="shared" si="41"/>
        <v/>
      </c>
      <c r="R778" s="339" t="b">
        <f t="shared" si="42"/>
        <v>1</v>
      </c>
      <c r="S778" s="339" t="str">
        <f t="shared" si="43"/>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0"/>
        <v/>
      </c>
      <c r="O779" s="337" t="s">
        <v>18592</v>
      </c>
      <c r="P779" s="338"/>
      <c r="Q779" s="339" t="str">
        <f t="shared" si="41"/>
        <v/>
      </c>
      <c r="R779" s="339" t="b">
        <f t="shared" si="42"/>
        <v>1</v>
      </c>
      <c r="S779" s="339" t="str">
        <f t="shared" si="43"/>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0"/>
        <v/>
      </c>
      <c r="O780" s="337" t="s">
        <v>18592</v>
      </c>
      <c r="P780" s="338"/>
      <c r="Q780" s="339" t="str">
        <f t="shared" si="41"/>
        <v/>
      </c>
      <c r="R780" s="339" t="b">
        <f t="shared" si="42"/>
        <v>1</v>
      </c>
      <c r="S780" s="339" t="str">
        <f t="shared" si="43"/>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0"/>
        <v/>
      </c>
      <c r="O781" s="337" t="s">
        <v>18592</v>
      </c>
      <c r="P781" s="338"/>
      <c r="Q781" s="339" t="str">
        <f t="shared" si="41"/>
        <v/>
      </c>
      <c r="R781" s="339" t="b">
        <f t="shared" si="42"/>
        <v>1</v>
      </c>
      <c r="S781" s="339" t="str">
        <f t="shared" si="43"/>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0"/>
        <v/>
      </c>
      <c r="O782" s="337" t="s">
        <v>18592</v>
      </c>
      <c r="P782" s="338"/>
      <c r="Q782" s="339" t="str">
        <f t="shared" si="41"/>
        <v/>
      </c>
      <c r="R782" s="339" t="b">
        <f t="shared" si="42"/>
        <v>1</v>
      </c>
      <c r="S782" s="339" t="str">
        <f t="shared" si="43"/>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0"/>
        <v/>
      </c>
      <c r="O783" s="337" t="s">
        <v>18592</v>
      </c>
      <c r="P783" s="338"/>
      <c r="Q783" s="339" t="str">
        <f t="shared" si="41"/>
        <v/>
      </c>
      <c r="R783" s="339" t="b">
        <f t="shared" si="42"/>
        <v>1</v>
      </c>
      <c r="S783" s="339" t="str">
        <f t="shared" si="43"/>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0"/>
        <v/>
      </c>
      <c r="O784" s="337" t="s">
        <v>18592</v>
      </c>
      <c r="P784" s="338"/>
      <c r="Q784" s="339" t="str">
        <f t="shared" si="41"/>
        <v/>
      </c>
      <c r="R784" s="339" t="b">
        <f t="shared" si="42"/>
        <v>1</v>
      </c>
      <c r="S784" s="339" t="str">
        <f t="shared" si="43"/>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0"/>
        <v/>
      </c>
      <c r="O785" s="337" t="s">
        <v>18592</v>
      </c>
      <c r="P785" s="338"/>
      <c r="Q785" s="339" t="str">
        <f t="shared" si="41"/>
        <v/>
      </c>
      <c r="R785" s="339" t="b">
        <f t="shared" si="42"/>
        <v>1</v>
      </c>
      <c r="S785" s="339" t="str">
        <f t="shared" si="43"/>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0"/>
        <v/>
      </c>
      <c r="O786" s="337" t="s">
        <v>18592</v>
      </c>
      <c r="P786" s="338"/>
      <c r="Q786" s="339" t="str">
        <f t="shared" si="41"/>
        <v/>
      </c>
      <c r="R786" s="339" t="b">
        <f t="shared" si="42"/>
        <v>1</v>
      </c>
      <c r="S786" s="339" t="str">
        <f t="shared" si="43"/>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0"/>
        <v/>
      </c>
      <c r="O787" s="337" t="s">
        <v>18592</v>
      </c>
      <c r="P787" s="338"/>
      <c r="Q787" s="339" t="str">
        <f t="shared" si="41"/>
        <v/>
      </c>
      <c r="R787" s="339" t="b">
        <f t="shared" si="42"/>
        <v>1</v>
      </c>
      <c r="S787" s="339" t="str">
        <f t="shared" si="43"/>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0"/>
        <v/>
      </c>
      <c r="O788" s="337" t="s">
        <v>18592</v>
      </c>
      <c r="P788" s="338"/>
      <c r="Q788" s="339" t="str">
        <f t="shared" si="41"/>
        <v/>
      </c>
      <c r="R788" s="339" t="b">
        <f t="shared" si="42"/>
        <v>1</v>
      </c>
      <c r="S788" s="339" t="str">
        <f t="shared" si="43"/>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0"/>
        <v/>
      </c>
      <c r="O789" s="337" t="s">
        <v>18592</v>
      </c>
      <c r="P789" s="338"/>
      <c r="Q789" s="339" t="str">
        <f t="shared" si="41"/>
        <v/>
      </c>
      <c r="R789" s="339" t="b">
        <f t="shared" si="42"/>
        <v>1</v>
      </c>
      <c r="S789" s="339" t="str">
        <f t="shared" si="43"/>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0"/>
        <v/>
      </c>
      <c r="O790" s="337" t="s">
        <v>18592</v>
      </c>
      <c r="P790" s="338"/>
      <c r="Q790" s="339" t="str">
        <f t="shared" si="41"/>
        <v/>
      </c>
      <c r="R790" s="339" t="b">
        <f t="shared" si="42"/>
        <v>1</v>
      </c>
      <c r="S790" s="339" t="str">
        <f t="shared" si="43"/>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0"/>
        <v/>
      </c>
      <c r="O791" s="337" t="s">
        <v>18592</v>
      </c>
      <c r="P791" s="338"/>
      <c r="Q791" s="339" t="str">
        <f t="shared" si="41"/>
        <v/>
      </c>
      <c r="R791" s="339" t="b">
        <f t="shared" si="42"/>
        <v>1</v>
      </c>
      <c r="S791" s="339" t="str">
        <f t="shared" si="43"/>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0"/>
        <v/>
      </c>
      <c r="O792" s="337" t="s">
        <v>18592</v>
      </c>
      <c r="P792" s="338"/>
      <c r="Q792" s="339" t="str">
        <f t="shared" si="41"/>
        <v/>
      </c>
      <c r="R792" s="339" t="b">
        <f t="shared" si="42"/>
        <v>1</v>
      </c>
      <c r="S792" s="339" t="str">
        <f t="shared" si="43"/>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0"/>
        <v/>
      </c>
      <c r="O793" s="337" t="s">
        <v>18592</v>
      </c>
      <c r="P793" s="338"/>
      <c r="Q793" s="339" t="str">
        <f t="shared" si="41"/>
        <v/>
      </c>
      <c r="R793" s="339" t="b">
        <f t="shared" si="42"/>
        <v>1</v>
      </c>
      <c r="S793" s="339" t="str">
        <f t="shared" si="43"/>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0"/>
        <v/>
      </c>
      <c r="O794" s="337" t="s">
        <v>18592</v>
      </c>
      <c r="P794" s="338"/>
      <c r="Q794" s="339" t="str">
        <f t="shared" si="41"/>
        <v/>
      </c>
      <c r="R794" s="339" t="b">
        <f t="shared" si="42"/>
        <v>1</v>
      </c>
      <c r="S794" s="339" t="str">
        <f t="shared" si="43"/>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0"/>
        <v/>
      </c>
      <c r="O795" s="337" t="s">
        <v>18592</v>
      </c>
      <c r="P795" s="338"/>
      <c r="Q795" s="339" t="str">
        <f t="shared" si="41"/>
        <v/>
      </c>
      <c r="R795" s="339" t="b">
        <f t="shared" si="42"/>
        <v>1</v>
      </c>
      <c r="S795" s="339" t="str">
        <f t="shared" si="43"/>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0"/>
        <v/>
      </c>
      <c r="O796" s="337" t="s">
        <v>18592</v>
      </c>
      <c r="P796" s="338"/>
      <c r="Q796" s="339" t="str">
        <f t="shared" si="41"/>
        <v/>
      </c>
      <c r="R796" s="339" t="b">
        <f t="shared" si="42"/>
        <v>1</v>
      </c>
      <c r="S796" s="339" t="str">
        <f t="shared" si="43"/>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0"/>
        <v/>
      </c>
      <c r="O797" s="337" t="s">
        <v>18592</v>
      </c>
      <c r="P797" s="338"/>
      <c r="Q797" s="339" t="str">
        <f t="shared" si="41"/>
        <v/>
      </c>
      <c r="R797" s="339" t="b">
        <f t="shared" si="42"/>
        <v>1</v>
      </c>
      <c r="S797" s="339" t="str">
        <f t="shared" si="43"/>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0"/>
        <v/>
      </c>
      <c r="O798" s="337" t="s">
        <v>18592</v>
      </c>
      <c r="P798" s="338"/>
      <c r="Q798" s="339" t="str">
        <f t="shared" si="41"/>
        <v/>
      </c>
      <c r="R798" s="339" t="b">
        <f t="shared" si="42"/>
        <v>1</v>
      </c>
      <c r="S798" s="339" t="str">
        <f t="shared" si="43"/>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0"/>
        <v/>
      </c>
      <c r="O799" s="337" t="s">
        <v>18592</v>
      </c>
      <c r="P799" s="338"/>
      <c r="Q799" s="339" t="str">
        <f t="shared" si="41"/>
        <v/>
      </c>
      <c r="R799" s="339" t="b">
        <f t="shared" si="42"/>
        <v>1</v>
      </c>
      <c r="S799" s="339" t="str">
        <f t="shared" si="43"/>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0"/>
        <v/>
      </c>
      <c r="O800" s="337" t="s">
        <v>18592</v>
      </c>
      <c r="P800" s="338"/>
      <c r="Q800" s="339" t="str">
        <f t="shared" si="41"/>
        <v/>
      </c>
      <c r="R800" s="339" t="b">
        <f t="shared" si="42"/>
        <v>1</v>
      </c>
      <c r="S800" s="339" t="str">
        <f t="shared" si="43"/>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0"/>
        <v/>
      </c>
      <c r="O801" s="337" t="s">
        <v>18592</v>
      </c>
      <c r="P801" s="338"/>
      <c r="Q801" s="339" t="str">
        <f t="shared" si="41"/>
        <v/>
      </c>
      <c r="R801" s="339" t="b">
        <f t="shared" si="42"/>
        <v>1</v>
      </c>
      <c r="S801" s="339" t="str">
        <f t="shared" si="43"/>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0"/>
        <v/>
      </c>
      <c r="O802" s="337" t="s">
        <v>18592</v>
      </c>
      <c r="P802" s="338"/>
      <c r="Q802" s="339" t="str">
        <f t="shared" si="41"/>
        <v/>
      </c>
      <c r="R802" s="339" t="b">
        <f t="shared" si="42"/>
        <v>1</v>
      </c>
      <c r="S802" s="339" t="str">
        <f t="shared" si="43"/>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0"/>
        <v/>
      </c>
      <c r="O803" s="337" t="s">
        <v>18592</v>
      </c>
      <c r="P803" s="338"/>
      <c r="Q803" s="339" t="str">
        <f t="shared" si="41"/>
        <v/>
      </c>
      <c r="R803" s="339" t="b">
        <f t="shared" si="42"/>
        <v>1</v>
      </c>
      <c r="S803" s="339" t="str">
        <f t="shared" si="43"/>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0"/>
        <v/>
      </c>
      <c r="O804" s="337" t="s">
        <v>18592</v>
      </c>
      <c r="P804" s="338"/>
      <c r="Q804" s="339" t="str">
        <f t="shared" si="41"/>
        <v/>
      </c>
      <c r="R804" s="339" t="b">
        <f t="shared" si="42"/>
        <v>1</v>
      </c>
      <c r="S804" s="339" t="str">
        <f t="shared" si="43"/>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0"/>
        <v/>
      </c>
      <c r="O805" s="337" t="s">
        <v>18592</v>
      </c>
      <c r="P805" s="338"/>
      <c r="Q805" s="339" t="str">
        <f t="shared" si="41"/>
        <v/>
      </c>
      <c r="R805" s="339" t="b">
        <f t="shared" si="42"/>
        <v>1</v>
      </c>
      <c r="S805" s="339" t="str">
        <f t="shared" si="43"/>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0"/>
        <v/>
      </c>
      <c r="O806" s="337" t="s">
        <v>18592</v>
      </c>
      <c r="P806" s="338"/>
      <c r="Q806" s="339" t="str">
        <f t="shared" si="41"/>
        <v/>
      </c>
      <c r="R806" s="339" t="b">
        <f t="shared" si="42"/>
        <v>1</v>
      </c>
      <c r="S806" s="339" t="str">
        <f t="shared" si="43"/>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0"/>
        <v/>
      </c>
      <c r="O807" s="337" t="s">
        <v>18592</v>
      </c>
      <c r="P807" s="338"/>
      <c r="Q807" s="339" t="str">
        <f t="shared" si="41"/>
        <v/>
      </c>
      <c r="R807" s="339" t="b">
        <f t="shared" si="42"/>
        <v>1</v>
      </c>
      <c r="S807" s="339" t="str">
        <f t="shared" si="43"/>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0"/>
        <v/>
      </c>
      <c r="O808" s="337" t="s">
        <v>18592</v>
      </c>
      <c r="P808" s="338"/>
      <c r="Q808" s="339" t="str">
        <f t="shared" si="41"/>
        <v/>
      </c>
      <c r="R808" s="339" t="b">
        <f t="shared" si="42"/>
        <v>1</v>
      </c>
      <c r="S808" s="339" t="str">
        <f t="shared" si="43"/>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0"/>
        <v/>
      </c>
      <c r="O809" s="337" t="s">
        <v>18592</v>
      </c>
      <c r="P809" s="338"/>
      <c r="Q809" s="339" t="str">
        <f t="shared" si="41"/>
        <v/>
      </c>
      <c r="R809" s="339" t="b">
        <f t="shared" si="42"/>
        <v>1</v>
      </c>
      <c r="S809" s="339" t="str">
        <f t="shared" si="43"/>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0"/>
        <v/>
      </c>
      <c r="O810" s="337" t="s">
        <v>18592</v>
      </c>
      <c r="P810" s="338"/>
      <c r="Q810" s="339" t="str">
        <f t="shared" si="41"/>
        <v/>
      </c>
      <c r="R810" s="339" t="b">
        <f t="shared" si="42"/>
        <v>1</v>
      </c>
      <c r="S810" s="339" t="str">
        <f t="shared" si="43"/>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0"/>
        <v/>
      </c>
      <c r="O811" s="337" t="s">
        <v>18592</v>
      </c>
      <c r="P811" s="338"/>
      <c r="Q811" s="339" t="str">
        <f t="shared" si="41"/>
        <v/>
      </c>
      <c r="R811" s="339" t="b">
        <f t="shared" si="42"/>
        <v>1</v>
      </c>
      <c r="S811" s="339" t="str">
        <f t="shared" si="43"/>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0"/>
        <v/>
      </c>
      <c r="O812" s="337" t="s">
        <v>18592</v>
      </c>
      <c r="P812" s="338"/>
      <c r="Q812" s="339" t="str">
        <f t="shared" si="41"/>
        <v/>
      </c>
      <c r="R812" s="339" t="b">
        <f t="shared" si="42"/>
        <v>1</v>
      </c>
      <c r="S812" s="339" t="str">
        <f t="shared" si="43"/>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0"/>
        <v/>
      </c>
      <c r="O813" s="337" t="s">
        <v>18592</v>
      </c>
      <c r="P813" s="338"/>
      <c r="Q813" s="339" t="str">
        <f t="shared" si="41"/>
        <v/>
      </c>
      <c r="R813" s="339" t="b">
        <f t="shared" si="42"/>
        <v>1</v>
      </c>
      <c r="S813" s="339" t="str">
        <f t="shared" si="43"/>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0"/>
        <v/>
      </c>
      <c r="O814" s="337" t="s">
        <v>18592</v>
      </c>
      <c r="P814" s="338"/>
      <c r="Q814" s="339" t="str">
        <f t="shared" si="41"/>
        <v/>
      </c>
      <c r="R814" s="339" t="b">
        <f t="shared" si="42"/>
        <v>1</v>
      </c>
      <c r="S814" s="339" t="str">
        <f t="shared" si="43"/>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0"/>
        <v/>
      </c>
      <c r="O815" s="337" t="s">
        <v>18592</v>
      </c>
      <c r="P815" s="338"/>
      <c r="Q815" s="339" t="str">
        <f t="shared" si="41"/>
        <v/>
      </c>
      <c r="R815" s="339" t="b">
        <f t="shared" si="42"/>
        <v>1</v>
      </c>
      <c r="S815" s="339" t="str">
        <f t="shared" si="43"/>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0"/>
        <v/>
      </c>
      <c r="O816" s="337" t="s">
        <v>18592</v>
      </c>
      <c r="P816" s="338"/>
      <c r="Q816" s="339" t="str">
        <f t="shared" si="41"/>
        <v/>
      </c>
      <c r="R816" s="339" t="b">
        <f t="shared" si="42"/>
        <v>1</v>
      </c>
      <c r="S816" s="339" t="str">
        <f t="shared" si="43"/>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0"/>
        <v/>
      </c>
      <c r="O817" s="337" t="s">
        <v>18592</v>
      </c>
      <c r="P817" s="338"/>
      <c r="Q817" s="339" t="str">
        <f t="shared" si="41"/>
        <v/>
      </c>
      <c r="R817" s="339" t="b">
        <f t="shared" si="42"/>
        <v>1</v>
      </c>
      <c r="S817" s="339" t="str">
        <f t="shared" si="43"/>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0"/>
        <v/>
      </c>
      <c r="O818" s="337" t="s">
        <v>18592</v>
      </c>
      <c r="P818" s="338"/>
      <c r="Q818" s="339" t="str">
        <f t="shared" si="41"/>
        <v/>
      </c>
      <c r="R818" s="339" t="b">
        <f t="shared" si="42"/>
        <v>1</v>
      </c>
      <c r="S818" s="339" t="str">
        <f t="shared" si="43"/>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0"/>
        <v/>
      </c>
      <c r="O819" s="337" t="s">
        <v>18592</v>
      </c>
      <c r="P819" s="338"/>
      <c r="Q819" s="339" t="str">
        <f t="shared" si="41"/>
        <v/>
      </c>
      <c r="R819" s="339" t="b">
        <f t="shared" si="42"/>
        <v>1</v>
      </c>
      <c r="S819" s="339" t="str">
        <f t="shared" si="43"/>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0"/>
        <v/>
      </c>
      <c r="O820" s="337" t="s">
        <v>18592</v>
      </c>
      <c r="P820" s="338"/>
      <c r="Q820" s="339" t="str">
        <f t="shared" si="41"/>
        <v/>
      </c>
      <c r="R820" s="339" t="b">
        <f t="shared" si="42"/>
        <v>1</v>
      </c>
      <c r="S820" s="339" t="str">
        <f t="shared" si="43"/>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0"/>
        <v/>
      </c>
      <c r="O821" s="337" t="s">
        <v>18592</v>
      </c>
      <c r="P821" s="338"/>
      <c r="Q821" s="339" t="str">
        <f t="shared" si="41"/>
        <v/>
      </c>
      <c r="R821" s="339" t="b">
        <f t="shared" si="42"/>
        <v>1</v>
      </c>
      <c r="S821" s="339" t="str">
        <f t="shared" si="43"/>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0"/>
        <v/>
      </c>
      <c r="O822" s="337" t="s">
        <v>18592</v>
      </c>
      <c r="P822" s="338"/>
      <c r="Q822" s="339" t="str">
        <f t="shared" si="41"/>
        <v/>
      </c>
      <c r="R822" s="339" t="b">
        <f t="shared" si="42"/>
        <v>1</v>
      </c>
      <c r="S822" s="339" t="str">
        <f t="shared" si="43"/>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0"/>
        <v/>
      </c>
      <c r="O823" s="337" t="s">
        <v>18592</v>
      </c>
      <c r="P823" s="338"/>
      <c r="Q823" s="339" t="str">
        <f t="shared" si="41"/>
        <v/>
      </c>
      <c r="R823" s="339" t="b">
        <f t="shared" si="42"/>
        <v>1</v>
      </c>
      <c r="S823" s="339" t="str">
        <f t="shared" si="43"/>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0"/>
        <v/>
      </c>
      <c r="O824" s="337" t="s">
        <v>18592</v>
      </c>
      <c r="P824" s="338"/>
      <c r="Q824" s="339" t="str">
        <f t="shared" si="41"/>
        <v/>
      </c>
      <c r="R824" s="339" t="b">
        <f t="shared" si="42"/>
        <v>1</v>
      </c>
      <c r="S824" s="339" t="str">
        <f t="shared" si="43"/>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0"/>
        <v/>
      </c>
      <c r="O825" s="337" t="s">
        <v>18592</v>
      </c>
      <c r="P825" s="338"/>
      <c r="Q825" s="339" t="str">
        <f t="shared" si="41"/>
        <v/>
      </c>
      <c r="R825" s="339" t="b">
        <f t="shared" si="42"/>
        <v>1</v>
      </c>
      <c r="S825" s="339" t="str">
        <f t="shared" si="43"/>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0"/>
        <v/>
      </c>
      <c r="O826" s="337" t="s">
        <v>18592</v>
      </c>
      <c r="P826" s="338"/>
      <c r="Q826" s="339" t="str">
        <f t="shared" si="41"/>
        <v/>
      </c>
      <c r="R826" s="339" t="b">
        <f t="shared" si="42"/>
        <v>1</v>
      </c>
      <c r="S826" s="339" t="str">
        <f t="shared" si="43"/>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0"/>
        <v/>
      </c>
      <c r="O827" s="337" t="s">
        <v>18592</v>
      </c>
      <c r="P827" s="338"/>
      <c r="Q827" s="339" t="str">
        <f t="shared" si="41"/>
        <v/>
      </c>
      <c r="R827" s="339" t="b">
        <f t="shared" si="42"/>
        <v>1</v>
      </c>
      <c r="S827" s="339" t="str">
        <f t="shared" si="43"/>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0"/>
        <v/>
      </c>
      <c r="O828" s="337" t="s">
        <v>18592</v>
      </c>
      <c r="P828" s="338"/>
      <c r="Q828" s="339" t="str">
        <f t="shared" si="41"/>
        <v/>
      </c>
      <c r="R828" s="339" t="b">
        <f t="shared" si="42"/>
        <v>1</v>
      </c>
      <c r="S828" s="339" t="str">
        <f t="shared" si="43"/>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0"/>
        <v/>
      </c>
      <c r="O829" s="337" t="s">
        <v>18592</v>
      </c>
      <c r="P829" s="338"/>
      <c r="Q829" s="339" t="str">
        <f t="shared" si="41"/>
        <v/>
      </c>
      <c r="R829" s="339" t="b">
        <f t="shared" si="42"/>
        <v>1</v>
      </c>
      <c r="S829" s="339" t="str">
        <f t="shared" si="43"/>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0"/>
        <v/>
      </c>
      <c r="O830" s="337" t="s">
        <v>18592</v>
      </c>
      <c r="P830" s="338"/>
      <c r="Q830" s="339" t="str">
        <f t="shared" si="41"/>
        <v/>
      </c>
      <c r="R830" s="339" t="b">
        <f t="shared" si="42"/>
        <v>1</v>
      </c>
      <c r="S830" s="339" t="str">
        <f t="shared" si="43"/>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0"/>
        <v/>
      </c>
      <c r="O831" s="337" t="s">
        <v>18592</v>
      </c>
      <c r="P831" s="338"/>
      <c r="Q831" s="339" t="str">
        <f t="shared" si="41"/>
        <v/>
      </c>
      <c r="R831" s="339" t="b">
        <f t="shared" si="42"/>
        <v>1</v>
      </c>
      <c r="S831" s="339" t="str">
        <f t="shared" si="43"/>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0"/>
        <v/>
      </c>
      <c r="O832" s="337" t="s">
        <v>18592</v>
      </c>
      <c r="P832" s="338"/>
      <c r="Q832" s="339" t="str">
        <f t="shared" si="41"/>
        <v/>
      </c>
      <c r="R832" s="339" t="b">
        <f t="shared" si="42"/>
        <v>1</v>
      </c>
      <c r="S832" s="339" t="str">
        <f t="shared" si="43"/>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0"/>
        <v/>
      </c>
      <c r="O833" s="337" t="s">
        <v>18592</v>
      </c>
      <c r="P833" s="338"/>
      <c r="Q833" s="339" t="str">
        <f t="shared" si="41"/>
        <v/>
      </c>
      <c r="R833" s="339" t="b">
        <f t="shared" si="42"/>
        <v>1</v>
      </c>
      <c r="S833" s="339" t="str">
        <f t="shared" si="43"/>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0"/>
        <v/>
      </c>
      <c r="O834" s="337" t="s">
        <v>18592</v>
      </c>
      <c r="P834" s="338"/>
      <c r="Q834" s="339" t="str">
        <f t="shared" si="41"/>
        <v/>
      </c>
      <c r="R834" s="339" t="b">
        <f t="shared" si="42"/>
        <v>1</v>
      </c>
      <c r="S834" s="339" t="str">
        <f t="shared" si="43"/>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0"/>
        <v/>
      </c>
      <c r="O835" s="337" t="s">
        <v>18592</v>
      </c>
      <c r="P835" s="338"/>
      <c r="Q835" s="339" t="str">
        <f t="shared" si="41"/>
        <v/>
      </c>
      <c r="R835" s="339" t="b">
        <f t="shared" si="42"/>
        <v>1</v>
      </c>
      <c r="S835" s="339" t="str">
        <f t="shared" si="43"/>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0"/>
        <v/>
      </c>
      <c r="O836" s="337" t="s">
        <v>18592</v>
      </c>
      <c r="P836" s="338"/>
      <c r="Q836" s="339" t="str">
        <f t="shared" si="41"/>
        <v/>
      </c>
      <c r="R836" s="339" t="b">
        <f t="shared" si="42"/>
        <v>1</v>
      </c>
      <c r="S836" s="339" t="str">
        <f t="shared" si="43"/>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44">IF(A837="","",IF(ISERROR(MATCH($F837,CL,0)),"Unknown",INDIRECT("'C'!$A$"&amp;MATCH($F837,CL,0)+1)))</f>
        <v/>
      </c>
      <c r="O837" s="337" t="s">
        <v>18592</v>
      </c>
      <c r="P837" s="338"/>
      <c r="Q837" s="339" t="str">
        <f t="shared" ref="Q837:Q900" si="45">A837&amp;B837</f>
        <v/>
      </c>
      <c r="R837" s="339" t="b">
        <f t="shared" ref="R837:R900" si="46">OR(ISBLANK(B837),ISBLANK(C837))</f>
        <v>1</v>
      </c>
      <c r="S837" s="339" t="str">
        <f t="shared" ref="S837:S900" si="47">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44"/>
        <v/>
      </c>
      <c r="O838" s="337" t="s">
        <v>18592</v>
      </c>
      <c r="P838" s="338"/>
      <c r="Q838" s="339" t="str">
        <f t="shared" si="45"/>
        <v/>
      </c>
      <c r="R838" s="339" t="b">
        <f t="shared" si="46"/>
        <v>1</v>
      </c>
      <c r="S838" s="339" t="str">
        <f t="shared" si="47"/>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44"/>
        <v/>
      </c>
      <c r="O839" s="337" t="s">
        <v>18592</v>
      </c>
      <c r="P839" s="338"/>
      <c r="Q839" s="339" t="str">
        <f t="shared" si="45"/>
        <v/>
      </c>
      <c r="R839" s="339" t="b">
        <f t="shared" si="46"/>
        <v>1</v>
      </c>
      <c r="S839" s="339" t="str">
        <f t="shared" si="47"/>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44"/>
        <v/>
      </c>
      <c r="O840" s="337" t="s">
        <v>18592</v>
      </c>
      <c r="P840" s="338"/>
      <c r="Q840" s="339" t="str">
        <f t="shared" si="45"/>
        <v/>
      </c>
      <c r="R840" s="339" t="b">
        <f t="shared" si="46"/>
        <v>1</v>
      </c>
      <c r="S840" s="339" t="str">
        <f t="shared" si="47"/>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44"/>
        <v/>
      </c>
      <c r="O841" s="337" t="s">
        <v>18592</v>
      </c>
      <c r="P841" s="338"/>
      <c r="Q841" s="339" t="str">
        <f t="shared" si="45"/>
        <v/>
      </c>
      <c r="R841" s="339" t="b">
        <f t="shared" si="46"/>
        <v>1</v>
      </c>
      <c r="S841" s="339" t="str">
        <f t="shared" si="47"/>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44"/>
        <v/>
      </c>
      <c r="O842" s="337" t="s">
        <v>18592</v>
      </c>
      <c r="P842" s="338"/>
      <c r="Q842" s="339" t="str">
        <f t="shared" si="45"/>
        <v/>
      </c>
      <c r="R842" s="339" t="b">
        <f t="shared" si="46"/>
        <v>1</v>
      </c>
      <c r="S842" s="339" t="str">
        <f t="shared" si="47"/>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44"/>
        <v/>
      </c>
      <c r="O843" s="337" t="s">
        <v>18592</v>
      </c>
      <c r="P843" s="338"/>
      <c r="Q843" s="339" t="str">
        <f t="shared" si="45"/>
        <v/>
      </c>
      <c r="R843" s="339" t="b">
        <f t="shared" si="46"/>
        <v>1</v>
      </c>
      <c r="S843" s="339" t="str">
        <f t="shared" si="47"/>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44"/>
        <v/>
      </c>
      <c r="O844" s="337" t="s">
        <v>18592</v>
      </c>
      <c r="P844" s="338"/>
      <c r="Q844" s="339" t="str">
        <f t="shared" si="45"/>
        <v/>
      </c>
      <c r="R844" s="339" t="b">
        <f t="shared" si="46"/>
        <v>1</v>
      </c>
      <c r="S844" s="339" t="str">
        <f t="shared" si="47"/>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44"/>
        <v/>
      </c>
      <c r="O845" s="337" t="s">
        <v>18592</v>
      </c>
      <c r="P845" s="338"/>
      <c r="Q845" s="339" t="str">
        <f t="shared" si="45"/>
        <v/>
      </c>
      <c r="R845" s="339" t="b">
        <f t="shared" si="46"/>
        <v>1</v>
      </c>
      <c r="S845" s="339" t="str">
        <f t="shared" si="47"/>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44"/>
        <v/>
      </c>
      <c r="O846" s="337" t="s">
        <v>18592</v>
      </c>
      <c r="P846" s="338"/>
      <c r="Q846" s="339" t="str">
        <f t="shared" si="45"/>
        <v/>
      </c>
      <c r="R846" s="339" t="b">
        <f t="shared" si="46"/>
        <v>1</v>
      </c>
      <c r="S846" s="339" t="str">
        <f t="shared" si="47"/>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44"/>
        <v/>
      </c>
      <c r="O847" s="337" t="s">
        <v>18592</v>
      </c>
      <c r="P847" s="338"/>
      <c r="Q847" s="339" t="str">
        <f t="shared" si="45"/>
        <v/>
      </c>
      <c r="R847" s="339" t="b">
        <f t="shared" si="46"/>
        <v>1</v>
      </c>
      <c r="S847" s="339" t="str">
        <f t="shared" si="47"/>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44"/>
        <v/>
      </c>
      <c r="O848" s="337" t="s">
        <v>18592</v>
      </c>
      <c r="P848" s="338"/>
      <c r="Q848" s="339" t="str">
        <f t="shared" si="45"/>
        <v/>
      </c>
      <c r="R848" s="339" t="b">
        <f t="shared" si="46"/>
        <v>1</v>
      </c>
      <c r="S848" s="339" t="str">
        <f t="shared" si="47"/>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44"/>
        <v/>
      </c>
      <c r="O849" s="337" t="s">
        <v>18592</v>
      </c>
      <c r="P849" s="338"/>
      <c r="Q849" s="339" t="str">
        <f t="shared" si="45"/>
        <v/>
      </c>
      <c r="R849" s="339" t="b">
        <f t="shared" si="46"/>
        <v>1</v>
      </c>
      <c r="S849" s="339" t="str">
        <f t="shared" si="47"/>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44"/>
        <v/>
      </c>
      <c r="O850" s="337" t="s">
        <v>18592</v>
      </c>
      <c r="P850" s="338"/>
      <c r="Q850" s="339" t="str">
        <f t="shared" si="45"/>
        <v/>
      </c>
      <c r="R850" s="339" t="b">
        <f t="shared" si="46"/>
        <v>1</v>
      </c>
      <c r="S850" s="339" t="str">
        <f t="shared" si="47"/>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44"/>
        <v/>
      </c>
      <c r="O851" s="337" t="s">
        <v>18592</v>
      </c>
      <c r="P851" s="338"/>
      <c r="Q851" s="339" t="str">
        <f t="shared" si="45"/>
        <v/>
      </c>
      <c r="R851" s="339" t="b">
        <f t="shared" si="46"/>
        <v>1</v>
      </c>
      <c r="S851" s="339" t="str">
        <f t="shared" si="47"/>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44"/>
        <v/>
      </c>
      <c r="O852" s="337" t="s">
        <v>18592</v>
      </c>
      <c r="P852" s="338"/>
      <c r="Q852" s="339" t="str">
        <f t="shared" si="45"/>
        <v/>
      </c>
      <c r="R852" s="339" t="b">
        <f t="shared" si="46"/>
        <v>1</v>
      </c>
      <c r="S852" s="339" t="str">
        <f t="shared" si="47"/>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44"/>
        <v/>
      </c>
      <c r="O853" s="337" t="s">
        <v>18592</v>
      </c>
      <c r="P853" s="338"/>
      <c r="Q853" s="339" t="str">
        <f t="shared" si="45"/>
        <v/>
      </c>
      <c r="R853" s="339" t="b">
        <f t="shared" si="46"/>
        <v>1</v>
      </c>
      <c r="S853" s="339" t="str">
        <f t="shared" si="47"/>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44"/>
        <v/>
      </c>
      <c r="O854" s="337" t="s">
        <v>18592</v>
      </c>
      <c r="P854" s="338"/>
      <c r="Q854" s="339" t="str">
        <f t="shared" si="45"/>
        <v/>
      </c>
      <c r="R854" s="339" t="b">
        <f t="shared" si="46"/>
        <v>1</v>
      </c>
      <c r="S854" s="339" t="str">
        <f t="shared" si="47"/>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44"/>
        <v/>
      </c>
      <c r="O855" s="337" t="s">
        <v>18592</v>
      </c>
      <c r="P855" s="338"/>
      <c r="Q855" s="339" t="str">
        <f t="shared" si="45"/>
        <v/>
      </c>
      <c r="R855" s="339" t="b">
        <f t="shared" si="46"/>
        <v>1</v>
      </c>
      <c r="S855" s="339" t="str">
        <f t="shared" si="47"/>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44"/>
        <v/>
      </c>
      <c r="O856" s="337" t="s">
        <v>18592</v>
      </c>
      <c r="P856" s="338"/>
      <c r="Q856" s="339" t="str">
        <f t="shared" si="45"/>
        <v/>
      </c>
      <c r="R856" s="339" t="b">
        <f t="shared" si="46"/>
        <v>1</v>
      </c>
      <c r="S856" s="339" t="str">
        <f t="shared" si="47"/>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44"/>
        <v/>
      </c>
      <c r="O857" s="337" t="s">
        <v>18592</v>
      </c>
      <c r="P857" s="338"/>
      <c r="Q857" s="339" t="str">
        <f t="shared" si="45"/>
        <v/>
      </c>
      <c r="R857" s="339" t="b">
        <f t="shared" si="46"/>
        <v>1</v>
      </c>
      <c r="S857" s="339" t="str">
        <f t="shared" si="47"/>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44"/>
        <v/>
      </c>
      <c r="O858" s="337" t="s">
        <v>18592</v>
      </c>
      <c r="P858" s="338"/>
      <c r="Q858" s="339" t="str">
        <f t="shared" si="45"/>
        <v/>
      </c>
      <c r="R858" s="339" t="b">
        <f t="shared" si="46"/>
        <v>1</v>
      </c>
      <c r="S858" s="339" t="str">
        <f t="shared" si="47"/>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44"/>
        <v/>
      </c>
      <c r="O859" s="337" t="s">
        <v>18592</v>
      </c>
      <c r="P859" s="338"/>
      <c r="Q859" s="339" t="str">
        <f t="shared" si="45"/>
        <v/>
      </c>
      <c r="R859" s="339" t="b">
        <f t="shared" si="46"/>
        <v>1</v>
      </c>
      <c r="S859" s="339" t="str">
        <f t="shared" si="47"/>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44"/>
        <v/>
      </c>
      <c r="O860" s="337" t="s">
        <v>18592</v>
      </c>
      <c r="P860" s="338"/>
      <c r="Q860" s="339" t="str">
        <f t="shared" si="45"/>
        <v/>
      </c>
      <c r="R860" s="339" t="b">
        <f t="shared" si="46"/>
        <v>1</v>
      </c>
      <c r="S860" s="339" t="str">
        <f t="shared" si="47"/>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44"/>
        <v/>
      </c>
      <c r="O861" s="337" t="s">
        <v>18592</v>
      </c>
      <c r="P861" s="338"/>
      <c r="Q861" s="339" t="str">
        <f t="shared" si="45"/>
        <v/>
      </c>
      <c r="R861" s="339" t="b">
        <f t="shared" si="46"/>
        <v>1</v>
      </c>
      <c r="S861" s="339" t="str">
        <f t="shared" si="47"/>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44"/>
        <v/>
      </c>
      <c r="O862" s="337" t="s">
        <v>18592</v>
      </c>
      <c r="P862" s="338"/>
      <c r="Q862" s="339" t="str">
        <f t="shared" si="45"/>
        <v/>
      </c>
      <c r="R862" s="339" t="b">
        <f t="shared" si="46"/>
        <v>1</v>
      </c>
      <c r="S862" s="339" t="str">
        <f t="shared" si="47"/>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44"/>
        <v/>
      </c>
      <c r="O863" s="337" t="s">
        <v>18592</v>
      </c>
      <c r="P863" s="338"/>
      <c r="Q863" s="339" t="str">
        <f t="shared" si="45"/>
        <v/>
      </c>
      <c r="R863" s="339" t="b">
        <f t="shared" si="46"/>
        <v>1</v>
      </c>
      <c r="S863" s="339" t="str">
        <f t="shared" si="47"/>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44"/>
        <v/>
      </c>
      <c r="O864" s="337" t="s">
        <v>18592</v>
      </c>
      <c r="P864" s="338"/>
      <c r="Q864" s="339" t="str">
        <f t="shared" si="45"/>
        <v/>
      </c>
      <c r="R864" s="339" t="b">
        <f t="shared" si="46"/>
        <v>1</v>
      </c>
      <c r="S864" s="339" t="str">
        <f t="shared" si="47"/>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44"/>
        <v/>
      </c>
      <c r="O865" s="337" t="s">
        <v>18592</v>
      </c>
      <c r="P865" s="338"/>
      <c r="Q865" s="339" t="str">
        <f t="shared" si="45"/>
        <v/>
      </c>
      <c r="R865" s="339" t="b">
        <f t="shared" si="46"/>
        <v>1</v>
      </c>
      <c r="S865" s="339" t="str">
        <f t="shared" si="47"/>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44"/>
        <v/>
      </c>
      <c r="O866" s="337" t="s">
        <v>18592</v>
      </c>
      <c r="P866" s="338"/>
      <c r="Q866" s="339" t="str">
        <f t="shared" si="45"/>
        <v/>
      </c>
      <c r="R866" s="339" t="b">
        <f t="shared" si="46"/>
        <v>1</v>
      </c>
      <c r="S866" s="339" t="str">
        <f t="shared" si="47"/>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44"/>
        <v/>
      </c>
      <c r="O867" s="337" t="s">
        <v>18592</v>
      </c>
      <c r="P867" s="338"/>
      <c r="Q867" s="339" t="str">
        <f t="shared" si="45"/>
        <v/>
      </c>
      <c r="R867" s="339" t="b">
        <f t="shared" si="46"/>
        <v>1</v>
      </c>
      <c r="S867" s="339" t="str">
        <f t="shared" si="47"/>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44"/>
        <v/>
      </c>
      <c r="O868" s="337" t="s">
        <v>18592</v>
      </c>
      <c r="P868" s="338"/>
      <c r="Q868" s="339" t="str">
        <f t="shared" si="45"/>
        <v/>
      </c>
      <c r="R868" s="339" t="b">
        <f t="shared" si="46"/>
        <v>1</v>
      </c>
      <c r="S868" s="339" t="str">
        <f t="shared" si="47"/>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44"/>
        <v/>
      </c>
      <c r="O869" s="337" t="s">
        <v>18592</v>
      </c>
      <c r="P869" s="338"/>
      <c r="Q869" s="339" t="str">
        <f t="shared" si="45"/>
        <v/>
      </c>
      <c r="R869" s="339" t="b">
        <f t="shared" si="46"/>
        <v>1</v>
      </c>
      <c r="S869" s="339" t="str">
        <f t="shared" si="47"/>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44"/>
        <v/>
      </c>
      <c r="O870" s="337" t="s">
        <v>18592</v>
      </c>
      <c r="P870" s="338"/>
      <c r="Q870" s="339" t="str">
        <f t="shared" si="45"/>
        <v/>
      </c>
      <c r="R870" s="339" t="b">
        <f t="shared" si="46"/>
        <v>1</v>
      </c>
      <c r="S870" s="339" t="str">
        <f t="shared" si="47"/>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44"/>
        <v/>
      </c>
      <c r="O871" s="337" t="s">
        <v>18592</v>
      </c>
      <c r="P871" s="338"/>
      <c r="Q871" s="339" t="str">
        <f t="shared" si="45"/>
        <v/>
      </c>
      <c r="R871" s="339" t="b">
        <f t="shared" si="46"/>
        <v>1</v>
      </c>
      <c r="S871" s="339" t="str">
        <f t="shared" si="47"/>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44"/>
        <v/>
      </c>
      <c r="O872" s="337" t="s">
        <v>18592</v>
      </c>
      <c r="P872" s="338"/>
      <c r="Q872" s="339" t="str">
        <f t="shared" si="45"/>
        <v/>
      </c>
      <c r="R872" s="339" t="b">
        <f t="shared" si="46"/>
        <v>1</v>
      </c>
      <c r="S872" s="339" t="str">
        <f t="shared" si="47"/>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44"/>
        <v/>
      </c>
      <c r="O873" s="337" t="s">
        <v>18592</v>
      </c>
      <c r="P873" s="338"/>
      <c r="Q873" s="339" t="str">
        <f t="shared" si="45"/>
        <v/>
      </c>
      <c r="R873" s="339" t="b">
        <f t="shared" si="46"/>
        <v>1</v>
      </c>
      <c r="S873" s="339" t="str">
        <f t="shared" si="47"/>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44"/>
        <v/>
      </c>
      <c r="O874" s="337" t="s">
        <v>18592</v>
      </c>
      <c r="P874" s="338"/>
      <c r="Q874" s="339" t="str">
        <f t="shared" si="45"/>
        <v/>
      </c>
      <c r="R874" s="339" t="b">
        <f t="shared" si="46"/>
        <v>1</v>
      </c>
      <c r="S874" s="339" t="str">
        <f t="shared" si="47"/>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44"/>
        <v/>
      </c>
      <c r="O875" s="337" t="s">
        <v>18592</v>
      </c>
      <c r="P875" s="338"/>
      <c r="Q875" s="339" t="str">
        <f t="shared" si="45"/>
        <v/>
      </c>
      <c r="R875" s="339" t="b">
        <f t="shared" si="46"/>
        <v>1</v>
      </c>
      <c r="S875" s="339" t="str">
        <f t="shared" si="47"/>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44"/>
        <v/>
      </c>
      <c r="O876" s="337" t="s">
        <v>18592</v>
      </c>
      <c r="P876" s="338"/>
      <c r="Q876" s="339" t="str">
        <f t="shared" si="45"/>
        <v/>
      </c>
      <c r="R876" s="339" t="b">
        <f t="shared" si="46"/>
        <v>1</v>
      </c>
      <c r="S876" s="339" t="str">
        <f t="shared" si="47"/>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44"/>
        <v/>
      </c>
      <c r="O877" s="337" t="s">
        <v>18592</v>
      </c>
      <c r="P877" s="338"/>
      <c r="Q877" s="339" t="str">
        <f t="shared" si="45"/>
        <v/>
      </c>
      <c r="R877" s="339" t="b">
        <f t="shared" si="46"/>
        <v>1</v>
      </c>
      <c r="S877" s="339" t="str">
        <f t="shared" si="47"/>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44"/>
        <v/>
      </c>
      <c r="O878" s="337" t="s">
        <v>18592</v>
      </c>
      <c r="P878" s="338"/>
      <c r="Q878" s="339" t="str">
        <f t="shared" si="45"/>
        <v/>
      </c>
      <c r="R878" s="339" t="b">
        <f t="shared" si="46"/>
        <v>1</v>
      </c>
      <c r="S878" s="339" t="str">
        <f t="shared" si="47"/>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44"/>
        <v/>
      </c>
      <c r="O879" s="337" t="s">
        <v>18592</v>
      </c>
      <c r="P879" s="338"/>
      <c r="Q879" s="339" t="str">
        <f t="shared" si="45"/>
        <v/>
      </c>
      <c r="R879" s="339" t="b">
        <f t="shared" si="46"/>
        <v>1</v>
      </c>
      <c r="S879" s="339" t="str">
        <f t="shared" si="47"/>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44"/>
        <v/>
      </c>
      <c r="O880" s="337" t="s">
        <v>18592</v>
      </c>
      <c r="P880" s="338"/>
      <c r="Q880" s="339" t="str">
        <f t="shared" si="45"/>
        <v/>
      </c>
      <c r="R880" s="339" t="b">
        <f t="shared" si="46"/>
        <v>1</v>
      </c>
      <c r="S880" s="339" t="str">
        <f t="shared" si="47"/>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44"/>
        <v/>
      </c>
      <c r="O881" s="337" t="s">
        <v>18592</v>
      </c>
      <c r="P881" s="338"/>
      <c r="Q881" s="339" t="str">
        <f t="shared" si="45"/>
        <v/>
      </c>
      <c r="R881" s="339" t="b">
        <f t="shared" si="46"/>
        <v>1</v>
      </c>
      <c r="S881" s="339" t="str">
        <f t="shared" si="47"/>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44"/>
        <v/>
      </c>
      <c r="O882" s="337" t="s">
        <v>18592</v>
      </c>
      <c r="P882" s="338"/>
      <c r="Q882" s="339" t="str">
        <f t="shared" si="45"/>
        <v/>
      </c>
      <c r="R882" s="339" t="b">
        <f t="shared" si="46"/>
        <v>1</v>
      </c>
      <c r="S882" s="339" t="str">
        <f t="shared" si="47"/>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44"/>
        <v/>
      </c>
      <c r="O883" s="337" t="s">
        <v>18592</v>
      </c>
      <c r="P883" s="338"/>
      <c r="Q883" s="339" t="str">
        <f t="shared" si="45"/>
        <v/>
      </c>
      <c r="R883" s="339" t="b">
        <f t="shared" si="46"/>
        <v>1</v>
      </c>
      <c r="S883" s="339" t="str">
        <f t="shared" si="47"/>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44"/>
        <v/>
      </c>
      <c r="O884" s="337" t="s">
        <v>18592</v>
      </c>
      <c r="P884" s="338"/>
      <c r="Q884" s="339" t="str">
        <f t="shared" si="45"/>
        <v/>
      </c>
      <c r="R884" s="339" t="b">
        <f t="shared" si="46"/>
        <v>1</v>
      </c>
      <c r="S884" s="339" t="str">
        <f t="shared" si="47"/>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44"/>
        <v/>
      </c>
      <c r="O885" s="337" t="s">
        <v>18592</v>
      </c>
      <c r="P885" s="338"/>
      <c r="Q885" s="339" t="str">
        <f t="shared" si="45"/>
        <v/>
      </c>
      <c r="R885" s="339" t="b">
        <f t="shared" si="46"/>
        <v>1</v>
      </c>
      <c r="S885" s="339" t="str">
        <f t="shared" si="47"/>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44"/>
        <v/>
      </c>
      <c r="O886" s="337" t="s">
        <v>18592</v>
      </c>
      <c r="P886" s="338"/>
      <c r="Q886" s="339" t="str">
        <f t="shared" si="45"/>
        <v/>
      </c>
      <c r="R886" s="339" t="b">
        <f t="shared" si="46"/>
        <v>1</v>
      </c>
      <c r="S886" s="339" t="str">
        <f t="shared" si="47"/>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44"/>
        <v/>
      </c>
      <c r="O887" s="337" t="s">
        <v>18592</v>
      </c>
      <c r="P887" s="338"/>
      <c r="Q887" s="339" t="str">
        <f t="shared" si="45"/>
        <v/>
      </c>
      <c r="R887" s="339" t="b">
        <f t="shared" si="46"/>
        <v>1</v>
      </c>
      <c r="S887" s="339" t="str">
        <f t="shared" si="47"/>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44"/>
        <v/>
      </c>
      <c r="O888" s="337" t="s">
        <v>18592</v>
      </c>
      <c r="P888" s="338"/>
      <c r="Q888" s="339" t="str">
        <f t="shared" si="45"/>
        <v/>
      </c>
      <c r="R888" s="339" t="b">
        <f t="shared" si="46"/>
        <v>1</v>
      </c>
      <c r="S888" s="339" t="str">
        <f t="shared" si="47"/>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44"/>
        <v/>
      </c>
      <c r="O889" s="337" t="s">
        <v>18592</v>
      </c>
      <c r="P889" s="338"/>
      <c r="Q889" s="339" t="str">
        <f t="shared" si="45"/>
        <v/>
      </c>
      <c r="R889" s="339" t="b">
        <f t="shared" si="46"/>
        <v>1</v>
      </c>
      <c r="S889" s="339" t="str">
        <f t="shared" si="47"/>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44"/>
        <v/>
      </c>
      <c r="O890" s="337" t="s">
        <v>18592</v>
      </c>
      <c r="P890" s="338"/>
      <c r="Q890" s="339" t="str">
        <f t="shared" si="45"/>
        <v/>
      </c>
      <c r="R890" s="339" t="b">
        <f t="shared" si="46"/>
        <v>1</v>
      </c>
      <c r="S890" s="339" t="str">
        <f t="shared" si="47"/>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44"/>
        <v/>
      </c>
      <c r="O891" s="337" t="s">
        <v>18592</v>
      </c>
      <c r="P891" s="338"/>
      <c r="Q891" s="339" t="str">
        <f t="shared" si="45"/>
        <v/>
      </c>
      <c r="R891" s="339" t="b">
        <f t="shared" si="46"/>
        <v>1</v>
      </c>
      <c r="S891" s="339" t="str">
        <f t="shared" si="47"/>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44"/>
        <v/>
      </c>
      <c r="O892" s="337" t="s">
        <v>18592</v>
      </c>
      <c r="P892" s="338"/>
      <c r="Q892" s="339" t="str">
        <f t="shared" si="45"/>
        <v/>
      </c>
      <c r="R892" s="339" t="b">
        <f t="shared" si="46"/>
        <v>1</v>
      </c>
      <c r="S892" s="339" t="str">
        <f t="shared" si="47"/>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44"/>
        <v/>
      </c>
      <c r="O893" s="337" t="s">
        <v>18592</v>
      </c>
      <c r="P893" s="338"/>
      <c r="Q893" s="339" t="str">
        <f t="shared" si="45"/>
        <v/>
      </c>
      <c r="R893" s="339" t="b">
        <f t="shared" si="46"/>
        <v>1</v>
      </c>
      <c r="S893" s="339" t="str">
        <f t="shared" si="47"/>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44"/>
        <v/>
      </c>
      <c r="O894" s="337" t="s">
        <v>18592</v>
      </c>
      <c r="P894" s="338"/>
      <c r="Q894" s="339" t="str">
        <f t="shared" si="45"/>
        <v/>
      </c>
      <c r="R894" s="339" t="b">
        <f t="shared" si="46"/>
        <v>1</v>
      </c>
      <c r="S894" s="339" t="str">
        <f t="shared" si="47"/>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44"/>
        <v/>
      </c>
      <c r="O895" s="337" t="s">
        <v>18592</v>
      </c>
      <c r="P895" s="338"/>
      <c r="Q895" s="339" t="str">
        <f t="shared" si="45"/>
        <v/>
      </c>
      <c r="R895" s="339" t="b">
        <f t="shared" si="46"/>
        <v>1</v>
      </c>
      <c r="S895" s="339" t="str">
        <f t="shared" si="47"/>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44"/>
        <v/>
      </c>
      <c r="O896" s="337" t="s">
        <v>18592</v>
      </c>
      <c r="P896" s="338"/>
      <c r="Q896" s="339" t="str">
        <f t="shared" si="45"/>
        <v/>
      </c>
      <c r="R896" s="339" t="b">
        <f t="shared" si="46"/>
        <v>1</v>
      </c>
      <c r="S896" s="339" t="str">
        <f t="shared" si="47"/>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44"/>
        <v/>
      </c>
      <c r="O897" s="337" t="s">
        <v>18592</v>
      </c>
      <c r="P897" s="338"/>
      <c r="Q897" s="339" t="str">
        <f t="shared" si="45"/>
        <v/>
      </c>
      <c r="R897" s="339" t="b">
        <f t="shared" si="46"/>
        <v>1</v>
      </c>
      <c r="S897" s="339" t="str">
        <f t="shared" si="47"/>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44"/>
        <v/>
      </c>
      <c r="O898" s="337" t="s">
        <v>18592</v>
      </c>
      <c r="P898" s="338"/>
      <c r="Q898" s="339" t="str">
        <f t="shared" si="45"/>
        <v/>
      </c>
      <c r="R898" s="339" t="b">
        <f t="shared" si="46"/>
        <v>1</v>
      </c>
      <c r="S898" s="339" t="str">
        <f t="shared" si="47"/>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44"/>
        <v/>
      </c>
      <c r="O899" s="337" t="s">
        <v>18592</v>
      </c>
      <c r="P899" s="338"/>
      <c r="Q899" s="339" t="str">
        <f t="shared" si="45"/>
        <v/>
      </c>
      <c r="R899" s="339" t="b">
        <f t="shared" si="46"/>
        <v>1</v>
      </c>
      <c r="S899" s="339" t="str">
        <f t="shared" si="47"/>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44"/>
        <v/>
      </c>
      <c r="O900" s="337" t="s">
        <v>18592</v>
      </c>
      <c r="P900" s="338"/>
      <c r="Q900" s="339" t="str">
        <f t="shared" si="45"/>
        <v/>
      </c>
      <c r="R900" s="339" t="b">
        <f t="shared" si="46"/>
        <v>1</v>
      </c>
      <c r="S900" s="339" t="str">
        <f t="shared" si="47"/>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48">IF(A901="","",IF(ISERROR(MATCH($F901,CL,0)),"Unknown",INDIRECT("'C'!$A$"&amp;MATCH($F901,CL,0)+1)))</f>
        <v/>
      </c>
      <c r="O901" s="337" t="s">
        <v>18592</v>
      </c>
      <c r="P901" s="338"/>
      <c r="Q901" s="339" t="str">
        <f t="shared" ref="Q901:Q964" si="49">A901&amp;B901</f>
        <v/>
      </c>
      <c r="R901" s="339" t="b">
        <f t="shared" ref="R901:R964" si="50">OR(ISBLANK(B901),ISBLANK(C901))</f>
        <v>1</v>
      </c>
      <c r="S901" s="339" t="str">
        <f t="shared" ref="S901:S964" si="51">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48"/>
        <v/>
      </c>
      <c r="O902" s="337" t="s">
        <v>18592</v>
      </c>
      <c r="P902" s="338"/>
      <c r="Q902" s="339" t="str">
        <f t="shared" si="49"/>
        <v/>
      </c>
      <c r="R902" s="339" t="b">
        <f t="shared" si="50"/>
        <v>1</v>
      </c>
      <c r="S902" s="339" t="str">
        <f t="shared" si="51"/>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48"/>
        <v/>
      </c>
      <c r="O903" s="337" t="s">
        <v>18592</v>
      </c>
      <c r="P903" s="338"/>
      <c r="Q903" s="339" t="str">
        <f t="shared" si="49"/>
        <v/>
      </c>
      <c r="R903" s="339" t="b">
        <f t="shared" si="50"/>
        <v>1</v>
      </c>
      <c r="S903" s="339" t="str">
        <f t="shared" si="51"/>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48"/>
        <v/>
      </c>
      <c r="O904" s="337" t="s">
        <v>18592</v>
      </c>
      <c r="P904" s="338"/>
      <c r="Q904" s="339" t="str">
        <f t="shared" si="49"/>
        <v/>
      </c>
      <c r="R904" s="339" t="b">
        <f t="shared" si="50"/>
        <v>1</v>
      </c>
      <c r="S904" s="339" t="str">
        <f t="shared" si="51"/>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48"/>
        <v/>
      </c>
      <c r="O905" s="337" t="s">
        <v>18592</v>
      </c>
      <c r="P905" s="338"/>
      <c r="Q905" s="339" t="str">
        <f t="shared" si="49"/>
        <v/>
      </c>
      <c r="R905" s="339" t="b">
        <f t="shared" si="50"/>
        <v>1</v>
      </c>
      <c r="S905" s="339" t="str">
        <f t="shared" si="51"/>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48"/>
        <v/>
      </c>
      <c r="O906" s="337" t="s">
        <v>18592</v>
      </c>
      <c r="P906" s="338"/>
      <c r="Q906" s="339" t="str">
        <f t="shared" si="49"/>
        <v/>
      </c>
      <c r="R906" s="339" t="b">
        <f t="shared" si="50"/>
        <v>1</v>
      </c>
      <c r="S906" s="339" t="str">
        <f t="shared" si="51"/>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48"/>
        <v/>
      </c>
      <c r="O907" s="337" t="s">
        <v>18592</v>
      </c>
      <c r="P907" s="338"/>
      <c r="Q907" s="339" t="str">
        <f t="shared" si="49"/>
        <v/>
      </c>
      <c r="R907" s="339" t="b">
        <f t="shared" si="50"/>
        <v>1</v>
      </c>
      <c r="S907" s="339" t="str">
        <f t="shared" si="51"/>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48"/>
        <v/>
      </c>
      <c r="O908" s="337" t="s">
        <v>18592</v>
      </c>
      <c r="P908" s="338"/>
      <c r="Q908" s="339" t="str">
        <f t="shared" si="49"/>
        <v/>
      </c>
      <c r="R908" s="339" t="b">
        <f t="shared" si="50"/>
        <v>1</v>
      </c>
      <c r="S908" s="339" t="str">
        <f t="shared" si="51"/>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48"/>
        <v/>
      </c>
      <c r="O909" s="337" t="s">
        <v>18592</v>
      </c>
      <c r="P909" s="338"/>
      <c r="Q909" s="339" t="str">
        <f t="shared" si="49"/>
        <v/>
      </c>
      <c r="R909" s="339" t="b">
        <f t="shared" si="50"/>
        <v>1</v>
      </c>
      <c r="S909" s="339" t="str">
        <f t="shared" si="51"/>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48"/>
        <v/>
      </c>
      <c r="O910" s="337" t="s">
        <v>18592</v>
      </c>
      <c r="P910" s="338"/>
      <c r="Q910" s="339" t="str">
        <f t="shared" si="49"/>
        <v/>
      </c>
      <c r="R910" s="339" t="b">
        <f t="shared" si="50"/>
        <v>1</v>
      </c>
      <c r="S910" s="339" t="str">
        <f t="shared" si="51"/>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48"/>
        <v/>
      </c>
      <c r="O911" s="337" t="s">
        <v>18592</v>
      </c>
      <c r="P911" s="338"/>
      <c r="Q911" s="339" t="str">
        <f t="shared" si="49"/>
        <v/>
      </c>
      <c r="R911" s="339" t="b">
        <f t="shared" si="50"/>
        <v>1</v>
      </c>
      <c r="S911" s="339" t="str">
        <f t="shared" si="51"/>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48"/>
        <v/>
      </c>
      <c r="O912" s="337" t="s">
        <v>18592</v>
      </c>
      <c r="P912" s="338"/>
      <c r="Q912" s="339" t="str">
        <f t="shared" si="49"/>
        <v/>
      </c>
      <c r="R912" s="339" t="b">
        <f t="shared" si="50"/>
        <v>1</v>
      </c>
      <c r="S912" s="339" t="str">
        <f t="shared" si="51"/>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48"/>
        <v/>
      </c>
      <c r="O913" s="337" t="s">
        <v>18592</v>
      </c>
      <c r="P913" s="338"/>
      <c r="Q913" s="339" t="str">
        <f t="shared" si="49"/>
        <v/>
      </c>
      <c r="R913" s="339" t="b">
        <f t="shared" si="50"/>
        <v>1</v>
      </c>
      <c r="S913" s="339" t="str">
        <f t="shared" si="51"/>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48"/>
        <v/>
      </c>
      <c r="O914" s="337" t="s">
        <v>18592</v>
      </c>
      <c r="P914" s="338"/>
      <c r="Q914" s="339" t="str">
        <f t="shared" si="49"/>
        <v/>
      </c>
      <c r="R914" s="339" t="b">
        <f t="shared" si="50"/>
        <v>1</v>
      </c>
      <c r="S914" s="339" t="str">
        <f t="shared" si="51"/>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48"/>
        <v/>
      </c>
      <c r="O915" s="337" t="s">
        <v>18592</v>
      </c>
      <c r="P915" s="338"/>
      <c r="Q915" s="339" t="str">
        <f t="shared" si="49"/>
        <v/>
      </c>
      <c r="R915" s="339" t="b">
        <f t="shared" si="50"/>
        <v>1</v>
      </c>
      <c r="S915" s="339" t="str">
        <f t="shared" si="51"/>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48"/>
        <v/>
      </c>
      <c r="O916" s="337" t="s">
        <v>18592</v>
      </c>
      <c r="P916" s="338"/>
      <c r="Q916" s="339" t="str">
        <f t="shared" si="49"/>
        <v/>
      </c>
      <c r="R916" s="339" t="b">
        <f t="shared" si="50"/>
        <v>1</v>
      </c>
      <c r="S916" s="339" t="str">
        <f t="shared" si="51"/>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48"/>
        <v/>
      </c>
      <c r="O917" s="337" t="s">
        <v>18592</v>
      </c>
      <c r="P917" s="338"/>
      <c r="Q917" s="339" t="str">
        <f t="shared" si="49"/>
        <v/>
      </c>
      <c r="R917" s="339" t="b">
        <f t="shared" si="50"/>
        <v>1</v>
      </c>
      <c r="S917" s="339" t="str">
        <f t="shared" si="51"/>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48"/>
        <v/>
      </c>
      <c r="O918" s="337" t="s">
        <v>18592</v>
      </c>
      <c r="P918" s="338"/>
      <c r="Q918" s="339" t="str">
        <f t="shared" si="49"/>
        <v/>
      </c>
      <c r="R918" s="339" t="b">
        <f t="shared" si="50"/>
        <v>1</v>
      </c>
      <c r="S918" s="339" t="str">
        <f t="shared" si="51"/>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48"/>
        <v/>
      </c>
      <c r="O919" s="337" t="s">
        <v>18592</v>
      </c>
      <c r="P919" s="338"/>
      <c r="Q919" s="339" t="str">
        <f t="shared" si="49"/>
        <v/>
      </c>
      <c r="R919" s="339" t="b">
        <f t="shared" si="50"/>
        <v>1</v>
      </c>
      <c r="S919" s="339" t="str">
        <f t="shared" si="51"/>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48"/>
        <v/>
      </c>
      <c r="O920" s="337" t="s">
        <v>18592</v>
      </c>
      <c r="P920" s="338"/>
      <c r="Q920" s="339" t="str">
        <f t="shared" si="49"/>
        <v/>
      </c>
      <c r="R920" s="339" t="b">
        <f t="shared" si="50"/>
        <v>1</v>
      </c>
      <c r="S920" s="339" t="str">
        <f t="shared" si="51"/>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48"/>
        <v/>
      </c>
      <c r="O921" s="337" t="s">
        <v>18592</v>
      </c>
      <c r="P921" s="338"/>
      <c r="Q921" s="339" t="str">
        <f t="shared" si="49"/>
        <v/>
      </c>
      <c r="R921" s="339" t="b">
        <f t="shared" si="50"/>
        <v>1</v>
      </c>
      <c r="S921" s="339" t="str">
        <f t="shared" si="51"/>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48"/>
        <v/>
      </c>
      <c r="O922" s="337" t="s">
        <v>18592</v>
      </c>
      <c r="P922" s="338"/>
      <c r="Q922" s="339" t="str">
        <f t="shared" si="49"/>
        <v/>
      </c>
      <c r="R922" s="339" t="b">
        <f t="shared" si="50"/>
        <v>1</v>
      </c>
      <c r="S922" s="339" t="str">
        <f t="shared" si="51"/>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48"/>
        <v/>
      </c>
      <c r="O923" s="337" t="s">
        <v>18592</v>
      </c>
      <c r="P923" s="338"/>
      <c r="Q923" s="339" t="str">
        <f t="shared" si="49"/>
        <v/>
      </c>
      <c r="R923" s="339" t="b">
        <f t="shared" si="50"/>
        <v>1</v>
      </c>
      <c r="S923" s="339" t="str">
        <f t="shared" si="51"/>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48"/>
        <v/>
      </c>
      <c r="O924" s="337" t="s">
        <v>18592</v>
      </c>
      <c r="P924" s="338"/>
      <c r="Q924" s="339" t="str">
        <f t="shared" si="49"/>
        <v/>
      </c>
      <c r="R924" s="339" t="b">
        <f t="shared" si="50"/>
        <v>1</v>
      </c>
      <c r="S924" s="339" t="str">
        <f t="shared" si="51"/>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48"/>
        <v/>
      </c>
      <c r="O925" s="337" t="s">
        <v>18592</v>
      </c>
      <c r="P925" s="338"/>
      <c r="Q925" s="339" t="str">
        <f t="shared" si="49"/>
        <v/>
      </c>
      <c r="R925" s="339" t="b">
        <f t="shared" si="50"/>
        <v>1</v>
      </c>
      <c r="S925" s="339" t="str">
        <f t="shared" si="51"/>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48"/>
        <v/>
      </c>
      <c r="O926" s="337" t="s">
        <v>18592</v>
      </c>
      <c r="P926" s="338"/>
      <c r="Q926" s="339" t="str">
        <f t="shared" si="49"/>
        <v/>
      </c>
      <c r="R926" s="339" t="b">
        <f t="shared" si="50"/>
        <v>1</v>
      </c>
      <c r="S926" s="339" t="str">
        <f t="shared" si="51"/>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48"/>
        <v/>
      </c>
      <c r="O927" s="337" t="s">
        <v>18592</v>
      </c>
      <c r="P927" s="338"/>
      <c r="Q927" s="339" t="str">
        <f t="shared" si="49"/>
        <v/>
      </c>
      <c r="R927" s="339" t="b">
        <f t="shared" si="50"/>
        <v>1</v>
      </c>
      <c r="S927" s="339" t="str">
        <f t="shared" si="51"/>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48"/>
        <v/>
      </c>
      <c r="O928" s="337" t="s">
        <v>18592</v>
      </c>
      <c r="P928" s="338"/>
      <c r="Q928" s="339" t="str">
        <f t="shared" si="49"/>
        <v/>
      </c>
      <c r="R928" s="339" t="b">
        <f t="shared" si="50"/>
        <v>1</v>
      </c>
      <c r="S928" s="339" t="str">
        <f t="shared" si="51"/>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48"/>
        <v/>
      </c>
      <c r="O929" s="337" t="s">
        <v>18592</v>
      </c>
      <c r="P929" s="338"/>
      <c r="Q929" s="339" t="str">
        <f t="shared" si="49"/>
        <v/>
      </c>
      <c r="R929" s="339" t="b">
        <f t="shared" si="50"/>
        <v>1</v>
      </c>
      <c r="S929" s="339" t="str">
        <f t="shared" si="51"/>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48"/>
        <v/>
      </c>
      <c r="O930" s="337" t="s">
        <v>18592</v>
      </c>
      <c r="P930" s="338"/>
      <c r="Q930" s="339" t="str">
        <f t="shared" si="49"/>
        <v/>
      </c>
      <c r="R930" s="339" t="b">
        <f t="shared" si="50"/>
        <v>1</v>
      </c>
      <c r="S930" s="339" t="str">
        <f t="shared" si="51"/>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48"/>
        <v/>
      </c>
      <c r="O931" s="337" t="s">
        <v>18592</v>
      </c>
      <c r="P931" s="338"/>
      <c r="Q931" s="339" t="str">
        <f t="shared" si="49"/>
        <v/>
      </c>
      <c r="R931" s="339" t="b">
        <f t="shared" si="50"/>
        <v>1</v>
      </c>
      <c r="S931" s="339" t="str">
        <f t="shared" si="51"/>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48"/>
        <v/>
      </c>
      <c r="O932" s="337" t="s">
        <v>18592</v>
      </c>
      <c r="P932" s="338"/>
      <c r="Q932" s="339" t="str">
        <f t="shared" si="49"/>
        <v/>
      </c>
      <c r="R932" s="339" t="b">
        <f t="shared" si="50"/>
        <v>1</v>
      </c>
      <c r="S932" s="339" t="str">
        <f t="shared" si="51"/>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48"/>
        <v/>
      </c>
      <c r="O933" s="337" t="s">
        <v>18592</v>
      </c>
      <c r="P933" s="338"/>
      <c r="Q933" s="339" t="str">
        <f t="shared" si="49"/>
        <v/>
      </c>
      <c r="R933" s="339" t="b">
        <f t="shared" si="50"/>
        <v>1</v>
      </c>
      <c r="S933" s="339" t="str">
        <f t="shared" si="51"/>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48"/>
        <v/>
      </c>
      <c r="O934" s="337" t="s">
        <v>18592</v>
      </c>
      <c r="P934" s="338"/>
      <c r="Q934" s="339" t="str">
        <f t="shared" si="49"/>
        <v/>
      </c>
      <c r="R934" s="339" t="b">
        <f t="shared" si="50"/>
        <v>1</v>
      </c>
      <c r="S934" s="339" t="str">
        <f t="shared" si="51"/>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48"/>
        <v/>
      </c>
      <c r="O935" s="337" t="s">
        <v>18592</v>
      </c>
      <c r="P935" s="338"/>
      <c r="Q935" s="339" t="str">
        <f t="shared" si="49"/>
        <v/>
      </c>
      <c r="R935" s="339" t="b">
        <f t="shared" si="50"/>
        <v>1</v>
      </c>
      <c r="S935" s="339" t="str">
        <f t="shared" si="51"/>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48"/>
        <v/>
      </c>
      <c r="O936" s="337" t="s">
        <v>18592</v>
      </c>
      <c r="P936" s="338"/>
      <c r="Q936" s="339" t="str">
        <f t="shared" si="49"/>
        <v/>
      </c>
      <c r="R936" s="339" t="b">
        <f t="shared" si="50"/>
        <v>1</v>
      </c>
      <c r="S936" s="339" t="str">
        <f t="shared" si="51"/>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48"/>
        <v/>
      </c>
      <c r="O937" s="337" t="s">
        <v>18592</v>
      </c>
      <c r="P937" s="338"/>
      <c r="Q937" s="339" t="str">
        <f t="shared" si="49"/>
        <v/>
      </c>
      <c r="R937" s="339" t="b">
        <f t="shared" si="50"/>
        <v>1</v>
      </c>
      <c r="S937" s="339" t="str">
        <f t="shared" si="51"/>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48"/>
        <v/>
      </c>
      <c r="O938" s="337" t="s">
        <v>18592</v>
      </c>
      <c r="P938" s="338"/>
      <c r="Q938" s="339" t="str">
        <f t="shared" si="49"/>
        <v/>
      </c>
      <c r="R938" s="339" t="b">
        <f t="shared" si="50"/>
        <v>1</v>
      </c>
      <c r="S938" s="339" t="str">
        <f t="shared" si="51"/>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48"/>
        <v/>
      </c>
      <c r="O939" s="337" t="s">
        <v>18592</v>
      </c>
      <c r="P939" s="338"/>
      <c r="Q939" s="339" t="str">
        <f t="shared" si="49"/>
        <v/>
      </c>
      <c r="R939" s="339" t="b">
        <f t="shared" si="50"/>
        <v>1</v>
      </c>
      <c r="S939" s="339" t="str">
        <f t="shared" si="51"/>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48"/>
        <v/>
      </c>
      <c r="O940" s="337" t="s">
        <v>18592</v>
      </c>
      <c r="P940" s="338"/>
      <c r="Q940" s="339" t="str">
        <f t="shared" si="49"/>
        <v/>
      </c>
      <c r="R940" s="339" t="b">
        <f t="shared" si="50"/>
        <v>1</v>
      </c>
      <c r="S940" s="339" t="str">
        <f t="shared" si="51"/>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48"/>
        <v/>
      </c>
      <c r="O941" s="337" t="s">
        <v>18592</v>
      </c>
      <c r="P941" s="338"/>
      <c r="Q941" s="339" t="str">
        <f t="shared" si="49"/>
        <v/>
      </c>
      <c r="R941" s="339" t="b">
        <f t="shared" si="50"/>
        <v>1</v>
      </c>
      <c r="S941" s="339" t="str">
        <f t="shared" si="51"/>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48"/>
        <v/>
      </c>
      <c r="O942" s="337" t="s">
        <v>18592</v>
      </c>
      <c r="P942" s="338"/>
      <c r="Q942" s="339" t="str">
        <f t="shared" si="49"/>
        <v/>
      </c>
      <c r="R942" s="339" t="b">
        <f t="shared" si="50"/>
        <v>1</v>
      </c>
      <c r="S942" s="339" t="str">
        <f t="shared" si="51"/>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48"/>
        <v/>
      </c>
      <c r="O943" s="337" t="s">
        <v>18592</v>
      </c>
      <c r="P943" s="338"/>
      <c r="Q943" s="339" t="str">
        <f t="shared" si="49"/>
        <v/>
      </c>
      <c r="R943" s="339" t="b">
        <f t="shared" si="50"/>
        <v>1</v>
      </c>
      <c r="S943" s="339" t="str">
        <f t="shared" si="51"/>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48"/>
        <v/>
      </c>
      <c r="O944" s="337" t="s">
        <v>18592</v>
      </c>
      <c r="P944" s="338"/>
      <c r="Q944" s="339" t="str">
        <f t="shared" si="49"/>
        <v/>
      </c>
      <c r="R944" s="339" t="b">
        <f t="shared" si="50"/>
        <v>1</v>
      </c>
      <c r="S944" s="339" t="str">
        <f t="shared" si="51"/>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48"/>
        <v/>
      </c>
      <c r="O945" s="337" t="s">
        <v>18592</v>
      </c>
      <c r="P945" s="338"/>
      <c r="Q945" s="339" t="str">
        <f t="shared" si="49"/>
        <v/>
      </c>
      <c r="R945" s="339" t="b">
        <f t="shared" si="50"/>
        <v>1</v>
      </c>
      <c r="S945" s="339" t="str">
        <f t="shared" si="51"/>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48"/>
        <v/>
      </c>
      <c r="O946" s="337" t="s">
        <v>18592</v>
      </c>
      <c r="P946" s="338"/>
      <c r="Q946" s="339" t="str">
        <f t="shared" si="49"/>
        <v/>
      </c>
      <c r="R946" s="339" t="b">
        <f t="shared" si="50"/>
        <v>1</v>
      </c>
      <c r="S946" s="339" t="str">
        <f t="shared" si="51"/>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48"/>
        <v/>
      </c>
      <c r="O947" s="337" t="s">
        <v>18592</v>
      </c>
      <c r="P947" s="338"/>
      <c r="Q947" s="339" t="str">
        <f t="shared" si="49"/>
        <v/>
      </c>
      <c r="R947" s="339" t="b">
        <f t="shared" si="50"/>
        <v>1</v>
      </c>
      <c r="S947" s="339" t="str">
        <f t="shared" si="51"/>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48"/>
        <v/>
      </c>
      <c r="O948" s="337" t="s">
        <v>18592</v>
      </c>
      <c r="P948" s="338"/>
      <c r="Q948" s="339" t="str">
        <f t="shared" si="49"/>
        <v/>
      </c>
      <c r="R948" s="339" t="b">
        <f t="shared" si="50"/>
        <v>1</v>
      </c>
      <c r="S948" s="339" t="str">
        <f t="shared" si="51"/>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48"/>
        <v/>
      </c>
      <c r="O949" s="337" t="s">
        <v>18592</v>
      </c>
      <c r="P949" s="338"/>
      <c r="Q949" s="339" t="str">
        <f t="shared" si="49"/>
        <v/>
      </c>
      <c r="R949" s="339" t="b">
        <f t="shared" si="50"/>
        <v>1</v>
      </c>
      <c r="S949" s="339" t="str">
        <f t="shared" si="51"/>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48"/>
        <v/>
      </c>
      <c r="O950" s="337" t="s">
        <v>18592</v>
      </c>
      <c r="P950" s="338"/>
      <c r="Q950" s="339" t="str">
        <f t="shared" si="49"/>
        <v/>
      </c>
      <c r="R950" s="339" t="b">
        <f t="shared" si="50"/>
        <v>1</v>
      </c>
      <c r="S950" s="339" t="str">
        <f t="shared" si="51"/>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48"/>
        <v/>
      </c>
      <c r="O951" s="337" t="s">
        <v>18592</v>
      </c>
      <c r="P951" s="338"/>
      <c r="Q951" s="339" t="str">
        <f t="shared" si="49"/>
        <v/>
      </c>
      <c r="R951" s="339" t="b">
        <f t="shared" si="50"/>
        <v>1</v>
      </c>
      <c r="S951" s="339" t="str">
        <f t="shared" si="51"/>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48"/>
        <v/>
      </c>
      <c r="O952" s="337" t="s">
        <v>18592</v>
      </c>
      <c r="P952" s="338"/>
      <c r="Q952" s="339" t="str">
        <f t="shared" si="49"/>
        <v/>
      </c>
      <c r="R952" s="339" t="b">
        <f t="shared" si="50"/>
        <v>1</v>
      </c>
      <c r="S952" s="339" t="str">
        <f t="shared" si="51"/>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48"/>
        <v/>
      </c>
      <c r="O953" s="337" t="s">
        <v>18592</v>
      </c>
      <c r="P953" s="338"/>
      <c r="Q953" s="339" t="str">
        <f t="shared" si="49"/>
        <v/>
      </c>
      <c r="R953" s="339" t="b">
        <f t="shared" si="50"/>
        <v>1</v>
      </c>
      <c r="S953" s="339" t="str">
        <f t="shared" si="51"/>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48"/>
        <v/>
      </c>
      <c r="O954" s="337" t="s">
        <v>18592</v>
      </c>
      <c r="P954" s="338"/>
      <c r="Q954" s="339" t="str">
        <f t="shared" si="49"/>
        <v/>
      </c>
      <c r="R954" s="339" t="b">
        <f t="shared" si="50"/>
        <v>1</v>
      </c>
      <c r="S954" s="339" t="str">
        <f t="shared" si="51"/>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48"/>
        <v/>
      </c>
      <c r="O955" s="337" t="s">
        <v>18592</v>
      </c>
      <c r="P955" s="338"/>
      <c r="Q955" s="339" t="str">
        <f t="shared" si="49"/>
        <v/>
      </c>
      <c r="R955" s="339" t="b">
        <f t="shared" si="50"/>
        <v>1</v>
      </c>
      <c r="S955" s="339" t="str">
        <f t="shared" si="51"/>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48"/>
        <v/>
      </c>
      <c r="O956" s="337" t="s">
        <v>18592</v>
      </c>
      <c r="P956" s="338"/>
      <c r="Q956" s="339" t="str">
        <f t="shared" si="49"/>
        <v/>
      </c>
      <c r="R956" s="339" t="b">
        <f t="shared" si="50"/>
        <v>1</v>
      </c>
      <c r="S956" s="339" t="str">
        <f t="shared" si="51"/>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48"/>
        <v/>
      </c>
      <c r="O957" s="337" t="s">
        <v>18592</v>
      </c>
      <c r="P957" s="338"/>
      <c r="Q957" s="339" t="str">
        <f t="shared" si="49"/>
        <v/>
      </c>
      <c r="R957" s="339" t="b">
        <f t="shared" si="50"/>
        <v>1</v>
      </c>
      <c r="S957" s="339" t="str">
        <f t="shared" si="51"/>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48"/>
        <v/>
      </c>
      <c r="O958" s="337" t="s">
        <v>18592</v>
      </c>
      <c r="P958" s="338"/>
      <c r="Q958" s="339" t="str">
        <f t="shared" si="49"/>
        <v/>
      </c>
      <c r="R958" s="339" t="b">
        <f t="shared" si="50"/>
        <v>1</v>
      </c>
      <c r="S958" s="339" t="str">
        <f t="shared" si="51"/>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48"/>
        <v/>
      </c>
      <c r="O959" s="337" t="s">
        <v>18592</v>
      </c>
      <c r="P959" s="338"/>
      <c r="Q959" s="339" t="str">
        <f t="shared" si="49"/>
        <v/>
      </c>
      <c r="R959" s="339" t="b">
        <f t="shared" si="50"/>
        <v>1</v>
      </c>
      <c r="S959" s="339" t="str">
        <f t="shared" si="51"/>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48"/>
        <v/>
      </c>
      <c r="O960" s="337" t="s">
        <v>18592</v>
      </c>
      <c r="P960" s="338"/>
      <c r="Q960" s="339" t="str">
        <f t="shared" si="49"/>
        <v/>
      </c>
      <c r="R960" s="339" t="b">
        <f t="shared" si="50"/>
        <v>1</v>
      </c>
      <c r="S960" s="339" t="str">
        <f t="shared" si="51"/>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48"/>
        <v/>
      </c>
      <c r="O961" s="337" t="s">
        <v>18592</v>
      </c>
      <c r="P961" s="338"/>
      <c r="Q961" s="339" t="str">
        <f t="shared" si="49"/>
        <v/>
      </c>
      <c r="R961" s="339" t="b">
        <f t="shared" si="50"/>
        <v>1</v>
      </c>
      <c r="S961" s="339" t="str">
        <f t="shared" si="51"/>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48"/>
        <v/>
      </c>
      <c r="O962" s="337" t="s">
        <v>18592</v>
      </c>
      <c r="P962" s="338"/>
      <c r="Q962" s="339" t="str">
        <f t="shared" si="49"/>
        <v/>
      </c>
      <c r="R962" s="339" t="b">
        <f t="shared" si="50"/>
        <v>1</v>
      </c>
      <c r="S962" s="339" t="str">
        <f t="shared" si="51"/>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48"/>
        <v/>
      </c>
      <c r="O963" s="337" t="s">
        <v>18592</v>
      </c>
      <c r="P963" s="338"/>
      <c r="Q963" s="339" t="str">
        <f t="shared" si="49"/>
        <v/>
      </c>
      <c r="R963" s="339" t="b">
        <f t="shared" si="50"/>
        <v>1</v>
      </c>
      <c r="S963" s="339" t="str">
        <f t="shared" si="51"/>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48"/>
        <v/>
      </c>
      <c r="O964" s="337" t="s">
        <v>18592</v>
      </c>
      <c r="P964" s="338"/>
      <c r="Q964" s="339" t="str">
        <f t="shared" si="49"/>
        <v/>
      </c>
      <c r="R964" s="339" t="b">
        <f t="shared" si="50"/>
        <v>1</v>
      </c>
      <c r="S964" s="339" t="str">
        <f t="shared" si="51"/>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52">IF(A965="","",IF(ISERROR(MATCH($F965,CL,0)),"Unknown",INDIRECT("'C'!$A$"&amp;MATCH($F965,CL,0)+1)))</f>
        <v/>
      </c>
      <c r="O965" s="337" t="s">
        <v>18592</v>
      </c>
      <c r="P965" s="338"/>
      <c r="Q965" s="339" t="str">
        <f t="shared" ref="Q965:Q1028" si="53">A965&amp;B965</f>
        <v/>
      </c>
      <c r="R965" s="339" t="b">
        <f t="shared" ref="R965:R1028" si="54">OR(ISBLANK(B965),ISBLANK(C965))</f>
        <v>1</v>
      </c>
      <c r="S965" s="339" t="str">
        <f t="shared" ref="S965:S1028" si="55">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52"/>
        <v/>
      </c>
      <c r="O966" s="337" t="s">
        <v>18592</v>
      </c>
      <c r="P966" s="338"/>
      <c r="Q966" s="339" t="str">
        <f t="shared" si="53"/>
        <v/>
      </c>
      <c r="R966" s="339" t="b">
        <f t="shared" si="54"/>
        <v>1</v>
      </c>
      <c r="S966" s="339" t="str">
        <f t="shared" si="55"/>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52"/>
        <v/>
      </c>
      <c r="O967" s="337" t="s">
        <v>18592</v>
      </c>
      <c r="P967" s="338"/>
      <c r="Q967" s="339" t="str">
        <f t="shared" si="53"/>
        <v/>
      </c>
      <c r="R967" s="339" t="b">
        <f t="shared" si="54"/>
        <v>1</v>
      </c>
      <c r="S967" s="339" t="str">
        <f t="shared" si="55"/>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52"/>
        <v/>
      </c>
      <c r="O968" s="337" t="s">
        <v>18592</v>
      </c>
      <c r="P968" s="338"/>
      <c r="Q968" s="339" t="str">
        <f t="shared" si="53"/>
        <v/>
      </c>
      <c r="R968" s="339" t="b">
        <f t="shared" si="54"/>
        <v>1</v>
      </c>
      <c r="S968" s="339" t="str">
        <f t="shared" si="55"/>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52"/>
        <v/>
      </c>
      <c r="O969" s="337" t="s">
        <v>18592</v>
      </c>
      <c r="P969" s="338"/>
      <c r="Q969" s="339" t="str">
        <f t="shared" si="53"/>
        <v/>
      </c>
      <c r="R969" s="339" t="b">
        <f t="shared" si="54"/>
        <v>1</v>
      </c>
      <c r="S969" s="339" t="str">
        <f t="shared" si="55"/>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52"/>
        <v/>
      </c>
      <c r="O970" s="337" t="s">
        <v>18592</v>
      </c>
      <c r="P970" s="338"/>
      <c r="Q970" s="339" t="str">
        <f t="shared" si="53"/>
        <v/>
      </c>
      <c r="R970" s="339" t="b">
        <f t="shared" si="54"/>
        <v>1</v>
      </c>
      <c r="S970" s="339" t="str">
        <f t="shared" si="55"/>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52"/>
        <v/>
      </c>
      <c r="O971" s="337" t="s">
        <v>18592</v>
      </c>
      <c r="P971" s="338"/>
      <c r="Q971" s="339" t="str">
        <f t="shared" si="53"/>
        <v/>
      </c>
      <c r="R971" s="339" t="b">
        <f t="shared" si="54"/>
        <v>1</v>
      </c>
      <c r="S971" s="339" t="str">
        <f t="shared" si="55"/>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52"/>
        <v/>
      </c>
      <c r="O972" s="337" t="s">
        <v>18592</v>
      </c>
      <c r="P972" s="338"/>
      <c r="Q972" s="339" t="str">
        <f t="shared" si="53"/>
        <v/>
      </c>
      <c r="R972" s="339" t="b">
        <f t="shared" si="54"/>
        <v>1</v>
      </c>
      <c r="S972" s="339" t="str">
        <f t="shared" si="55"/>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52"/>
        <v/>
      </c>
      <c r="O973" s="337" t="s">
        <v>18592</v>
      </c>
      <c r="P973" s="338"/>
      <c r="Q973" s="339" t="str">
        <f t="shared" si="53"/>
        <v/>
      </c>
      <c r="R973" s="339" t="b">
        <f t="shared" si="54"/>
        <v>1</v>
      </c>
      <c r="S973" s="339" t="str">
        <f t="shared" si="55"/>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52"/>
        <v/>
      </c>
      <c r="O974" s="337" t="s">
        <v>18592</v>
      </c>
      <c r="P974" s="338"/>
      <c r="Q974" s="339" t="str">
        <f t="shared" si="53"/>
        <v/>
      </c>
      <c r="R974" s="339" t="b">
        <f t="shared" si="54"/>
        <v>1</v>
      </c>
      <c r="S974" s="339" t="str">
        <f t="shared" si="55"/>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52"/>
        <v/>
      </c>
      <c r="O975" s="337" t="s">
        <v>18592</v>
      </c>
      <c r="P975" s="338"/>
      <c r="Q975" s="339" t="str">
        <f t="shared" si="53"/>
        <v/>
      </c>
      <c r="R975" s="339" t="b">
        <f t="shared" si="54"/>
        <v>1</v>
      </c>
      <c r="S975" s="339" t="str">
        <f t="shared" si="55"/>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52"/>
        <v/>
      </c>
      <c r="O976" s="337" t="s">
        <v>18592</v>
      </c>
      <c r="P976" s="338"/>
      <c r="Q976" s="339" t="str">
        <f t="shared" si="53"/>
        <v/>
      </c>
      <c r="R976" s="339" t="b">
        <f t="shared" si="54"/>
        <v>1</v>
      </c>
      <c r="S976" s="339" t="str">
        <f t="shared" si="55"/>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52"/>
        <v/>
      </c>
      <c r="O977" s="337" t="s">
        <v>18592</v>
      </c>
      <c r="P977" s="338"/>
      <c r="Q977" s="339" t="str">
        <f t="shared" si="53"/>
        <v/>
      </c>
      <c r="R977" s="339" t="b">
        <f t="shared" si="54"/>
        <v>1</v>
      </c>
      <c r="S977" s="339" t="str">
        <f t="shared" si="55"/>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52"/>
        <v/>
      </c>
      <c r="O978" s="337" t="s">
        <v>18592</v>
      </c>
      <c r="P978" s="338"/>
      <c r="Q978" s="339" t="str">
        <f t="shared" si="53"/>
        <v/>
      </c>
      <c r="R978" s="339" t="b">
        <f t="shared" si="54"/>
        <v>1</v>
      </c>
      <c r="S978" s="339" t="str">
        <f t="shared" si="55"/>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52"/>
        <v/>
      </c>
      <c r="O979" s="337" t="s">
        <v>18592</v>
      </c>
      <c r="P979" s="338"/>
      <c r="Q979" s="339" t="str">
        <f t="shared" si="53"/>
        <v/>
      </c>
      <c r="R979" s="339" t="b">
        <f t="shared" si="54"/>
        <v>1</v>
      </c>
      <c r="S979" s="339" t="str">
        <f t="shared" si="55"/>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52"/>
        <v/>
      </c>
      <c r="O980" s="337" t="s">
        <v>18592</v>
      </c>
      <c r="P980" s="338"/>
      <c r="Q980" s="339" t="str">
        <f t="shared" si="53"/>
        <v/>
      </c>
      <c r="R980" s="339" t="b">
        <f t="shared" si="54"/>
        <v>1</v>
      </c>
      <c r="S980" s="339" t="str">
        <f t="shared" si="55"/>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52"/>
        <v/>
      </c>
      <c r="O981" s="337" t="s">
        <v>18592</v>
      </c>
      <c r="P981" s="338"/>
      <c r="Q981" s="339" t="str">
        <f t="shared" si="53"/>
        <v/>
      </c>
      <c r="R981" s="339" t="b">
        <f t="shared" si="54"/>
        <v>1</v>
      </c>
      <c r="S981" s="339" t="str">
        <f t="shared" si="55"/>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52"/>
        <v/>
      </c>
      <c r="O982" s="337" t="s">
        <v>18592</v>
      </c>
      <c r="P982" s="338"/>
      <c r="Q982" s="339" t="str">
        <f t="shared" si="53"/>
        <v/>
      </c>
      <c r="R982" s="339" t="b">
        <f t="shared" si="54"/>
        <v>1</v>
      </c>
      <c r="S982" s="339" t="str">
        <f t="shared" si="55"/>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52"/>
        <v/>
      </c>
      <c r="O983" s="337" t="s">
        <v>18592</v>
      </c>
      <c r="P983" s="338"/>
      <c r="Q983" s="339" t="str">
        <f t="shared" si="53"/>
        <v/>
      </c>
      <c r="R983" s="339" t="b">
        <f t="shared" si="54"/>
        <v>1</v>
      </c>
      <c r="S983" s="339" t="str">
        <f t="shared" si="55"/>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52"/>
        <v/>
      </c>
      <c r="O984" s="337" t="s">
        <v>18592</v>
      </c>
      <c r="P984" s="338"/>
      <c r="Q984" s="339" t="str">
        <f t="shared" si="53"/>
        <v/>
      </c>
      <c r="R984" s="339" t="b">
        <f t="shared" si="54"/>
        <v>1</v>
      </c>
      <c r="S984" s="339" t="str">
        <f t="shared" si="55"/>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52"/>
        <v/>
      </c>
      <c r="O985" s="337" t="s">
        <v>18592</v>
      </c>
      <c r="P985" s="338"/>
      <c r="Q985" s="339" t="str">
        <f t="shared" si="53"/>
        <v/>
      </c>
      <c r="R985" s="339" t="b">
        <f t="shared" si="54"/>
        <v>1</v>
      </c>
      <c r="S985" s="339" t="str">
        <f t="shared" si="55"/>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52"/>
        <v/>
      </c>
      <c r="O986" s="337" t="s">
        <v>18592</v>
      </c>
      <c r="P986" s="338"/>
      <c r="Q986" s="339" t="str">
        <f t="shared" si="53"/>
        <v/>
      </c>
      <c r="R986" s="339" t="b">
        <f t="shared" si="54"/>
        <v>1</v>
      </c>
      <c r="S986" s="339" t="str">
        <f t="shared" si="55"/>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52"/>
        <v/>
      </c>
      <c r="O987" s="337" t="s">
        <v>18592</v>
      </c>
      <c r="P987" s="338"/>
      <c r="Q987" s="339" t="str">
        <f t="shared" si="53"/>
        <v/>
      </c>
      <c r="R987" s="339" t="b">
        <f t="shared" si="54"/>
        <v>1</v>
      </c>
      <c r="S987" s="339" t="str">
        <f t="shared" si="55"/>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52"/>
        <v/>
      </c>
      <c r="O988" s="337" t="s">
        <v>18592</v>
      </c>
      <c r="P988" s="338"/>
      <c r="Q988" s="339" t="str">
        <f t="shared" si="53"/>
        <v/>
      </c>
      <c r="R988" s="339" t="b">
        <f t="shared" si="54"/>
        <v>1</v>
      </c>
      <c r="S988" s="339" t="str">
        <f t="shared" si="55"/>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52"/>
        <v/>
      </c>
      <c r="O989" s="337" t="s">
        <v>18592</v>
      </c>
      <c r="P989" s="338"/>
      <c r="Q989" s="339" t="str">
        <f t="shared" si="53"/>
        <v/>
      </c>
      <c r="R989" s="339" t="b">
        <f t="shared" si="54"/>
        <v>1</v>
      </c>
      <c r="S989" s="339" t="str">
        <f t="shared" si="55"/>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52"/>
        <v/>
      </c>
      <c r="O990" s="337" t="s">
        <v>18592</v>
      </c>
      <c r="P990" s="338"/>
      <c r="Q990" s="339" t="str">
        <f t="shared" si="53"/>
        <v/>
      </c>
      <c r="R990" s="339" t="b">
        <f t="shared" si="54"/>
        <v>1</v>
      </c>
      <c r="S990" s="339" t="str">
        <f t="shared" si="55"/>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52"/>
        <v/>
      </c>
      <c r="O991" s="337" t="s">
        <v>18592</v>
      </c>
      <c r="P991" s="338"/>
      <c r="Q991" s="339" t="str">
        <f t="shared" si="53"/>
        <v/>
      </c>
      <c r="R991" s="339" t="b">
        <f t="shared" si="54"/>
        <v>1</v>
      </c>
      <c r="S991" s="339" t="str">
        <f t="shared" si="55"/>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52"/>
        <v/>
      </c>
      <c r="O992" s="337" t="s">
        <v>18592</v>
      </c>
      <c r="P992" s="338"/>
      <c r="Q992" s="339" t="str">
        <f t="shared" si="53"/>
        <v/>
      </c>
      <c r="R992" s="339" t="b">
        <f t="shared" si="54"/>
        <v>1</v>
      </c>
      <c r="S992" s="339" t="str">
        <f t="shared" si="55"/>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52"/>
        <v/>
      </c>
      <c r="O993" s="337" t="s">
        <v>18592</v>
      </c>
      <c r="P993" s="338"/>
      <c r="Q993" s="339" t="str">
        <f t="shared" si="53"/>
        <v/>
      </c>
      <c r="R993" s="339" t="b">
        <f t="shared" si="54"/>
        <v>1</v>
      </c>
      <c r="S993" s="339" t="str">
        <f t="shared" si="55"/>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52"/>
        <v/>
      </c>
      <c r="O994" s="337" t="s">
        <v>18592</v>
      </c>
      <c r="P994" s="338"/>
      <c r="Q994" s="339" t="str">
        <f t="shared" si="53"/>
        <v/>
      </c>
      <c r="R994" s="339" t="b">
        <f t="shared" si="54"/>
        <v>1</v>
      </c>
      <c r="S994" s="339" t="str">
        <f t="shared" si="55"/>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52"/>
        <v/>
      </c>
      <c r="O995" s="337" t="s">
        <v>18592</v>
      </c>
      <c r="P995" s="338"/>
      <c r="Q995" s="339" t="str">
        <f t="shared" si="53"/>
        <v/>
      </c>
      <c r="R995" s="339" t="b">
        <f t="shared" si="54"/>
        <v>1</v>
      </c>
      <c r="S995" s="339" t="str">
        <f t="shared" si="55"/>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52"/>
        <v/>
      </c>
      <c r="O996" s="337" t="s">
        <v>18592</v>
      </c>
      <c r="P996" s="338"/>
      <c r="Q996" s="339" t="str">
        <f t="shared" si="53"/>
        <v/>
      </c>
      <c r="R996" s="339" t="b">
        <f t="shared" si="54"/>
        <v>1</v>
      </c>
      <c r="S996" s="339" t="str">
        <f t="shared" si="55"/>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52"/>
        <v/>
      </c>
      <c r="O997" s="337" t="s">
        <v>18592</v>
      </c>
      <c r="P997" s="338"/>
      <c r="Q997" s="339" t="str">
        <f t="shared" si="53"/>
        <v/>
      </c>
      <c r="R997" s="339" t="b">
        <f t="shared" si="54"/>
        <v>1</v>
      </c>
      <c r="S997" s="339" t="str">
        <f t="shared" si="55"/>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52"/>
        <v/>
      </c>
      <c r="O998" s="337" t="s">
        <v>18592</v>
      </c>
      <c r="P998" s="338"/>
      <c r="Q998" s="339" t="str">
        <f t="shared" si="53"/>
        <v/>
      </c>
      <c r="R998" s="339" t="b">
        <f t="shared" si="54"/>
        <v>1</v>
      </c>
      <c r="S998" s="339" t="str">
        <f t="shared" si="55"/>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52"/>
        <v/>
      </c>
      <c r="O999" s="337" t="s">
        <v>18592</v>
      </c>
      <c r="P999" s="338"/>
      <c r="Q999" s="339" t="str">
        <f t="shared" si="53"/>
        <v/>
      </c>
      <c r="R999" s="339" t="b">
        <f t="shared" si="54"/>
        <v>1</v>
      </c>
      <c r="S999" s="339" t="str">
        <f t="shared" si="55"/>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52"/>
        <v/>
      </c>
      <c r="O1000" s="337" t="s">
        <v>18592</v>
      </c>
      <c r="P1000" s="338"/>
      <c r="Q1000" s="339" t="str">
        <f t="shared" si="53"/>
        <v/>
      </c>
      <c r="R1000" s="339" t="b">
        <f t="shared" si="54"/>
        <v>1</v>
      </c>
      <c r="S1000" s="339" t="str">
        <f t="shared" si="55"/>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52"/>
        <v/>
      </c>
      <c r="O1001" s="337" t="s">
        <v>18592</v>
      </c>
      <c r="P1001" s="338"/>
      <c r="Q1001" s="339" t="str">
        <f t="shared" si="53"/>
        <v/>
      </c>
      <c r="R1001" s="339" t="b">
        <f t="shared" si="54"/>
        <v>1</v>
      </c>
      <c r="S1001" s="339" t="str">
        <f t="shared" si="55"/>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52"/>
        <v/>
      </c>
      <c r="O1002" s="337" t="s">
        <v>18592</v>
      </c>
      <c r="P1002" s="338"/>
      <c r="Q1002" s="339" t="str">
        <f t="shared" si="53"/>
        <v/>
      </c>
      <c r="R1002" s="339" t="b">
        <f t="shared" si="54"/>
        <v>1</v>
      </c>
      <c r="S1002" s="339" t="str">
        <f t="shared" si="55"/>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52"/>
        <v/>
      </c>
      <c r="O1003" s="337" t="s">
        <v>18592</v>
      </c>
      <c r="P1003" s="338"/>
      <c r="Q1003" s="339" t="str">
        <f t="shared" si="53"/>
        <v/>
      </c>
      <c r="R1003" s="339" t="b">
        <f t="shared" si="54"/>
        <v>1</v>
      </c>
      <c r="S1003" s="339" t="str">
        <f t="shared" si="55"/>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52"/>
        <v/>
      </c>
      <c r="O1004" s="337" t="s">
        <v>18592</v>
      </c>
      <c r="P1004" s="338"/>
      <c r="Q1004" s="339" t="str">
        <f t="shared" si="53"/>
        <v/>
      </c>
      <c r="R1004" s="339" t="b">
        <f t="shared" si="54"/>
        <v>1</v>
      </c>
      <c r="S1004" s="339" t="str">
        <f t="shared" si="55"/>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52"/>
        <v/>
      </c>
      <c r="O1005" s="337" t="s">
        <v>18592</v>
      </c>
      <c r="P1005" s="338"/>
      <c r="Q1005" s="339" t="str">
        <f t="shared" si="53"/>
        <v/>
      </c>
      <c r="R1005" s="339" t="b">
        <f t="shared" si="54"/>
        <v>1</v>
      </c>
      <c r="S1005" s="339" t="str">
        <f t="shared" si="55"/>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52"/>
        <v/>
      </c>
      <c r="O1006" s="337" t="s">
        <v>18592</v>
      </c>
      <c r="P1006" s="338"/>
      <c r="Q1006" s="339" t="str">
        <f t="shared" si="53"/>
        <v/>
      </c>
      <c r="R1006" s="339" t="b">
        <f t="shared" si="54"/>
        <v>1</v>
      </c>
      <c r="S1006" s="339" t="str">
        <f t="shared" si="55"/>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52"/>
        <v/>
      </c>
      <c r="O1007" s="337" t="s">
        <v>18592</v>
      </c>
      <c r="P1007" s="338"/>
      <c r="Q1007" s="339" t="str">
        <f t="shared" si="53"/>
        <v/>
      </c>
      <c r="R1007" s="339" t="b">
        <f t="shared" si="54"/>
        <v>1</v>
      </c>
      <c r="S1007" s="339" t="str">
        <f t="shared" si="55"/>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52"/>
        <v/>
      </c>
      <c r="O1008" s="337" t="s">
        <v>18592</v>
      </c>
      <c r="P1008" s="338"/>
      <c r="Q1008" s="339" t="str">
        <f t="shared" si="53"/>
        <v/>
      </c>
      <c r="R1008" s="339" t="b">
        <f t="shared" si="54"/>
        <v>1</v>
      </c>
      <c r="S1008" s="339" t="str">
        <f t="shared" si="55"/>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52"/>
        <v/>
      </c>
      <c r="O1009" s="337" t="s">
        <v>18592</v>
      </c>
      <c r="P1009" s="338"/>
      <c r="Q1009" s="339" t="str">
        <f t="shared" si="53"/>
        <v/>
      </c>
      <c r="R1009" s="339" t="b">
        <f t="shared" si="54"/>
        <v>1</v>
      </c>
      <c r="S1009" s="339" t="str">
        <f t="shared" si="55"/>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52"/>
        <v/>
      </c>
      <c r="O1010" s="337" t="s">
        <v>18592</v>
      </c>
      <c r="P1010" s="338"/>
      <c r="Q1010" s="339" t="str">
        <f t="shared" si="53"/>
        <v/>
      </c>
      <c r="R1010" s="339" t="b">
        <f t="shared" si="54"/>
        <v>1</v>
      </c>
      <c r="S1010" s="339" t="str">
        <f t="shared" si="55"/>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52"/>
        <v/>
      </c>
      <c r="O1011" s="337" t="s">
        <v>18592</v>
      </c>
      <c r="P1011" s="338"/>
      <c r="Q1011" s="339" t="str">
        <f t="shared" si="53"/>
        <v/>
      </c>
      <c r="R1011" s="339" t="b">
        <f t="shared" si="54"/>
        <v>1</v>
      </c>
      <c r="S1011" s="339" t="str">
        <f t="shared" si="55"/>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52"/>
        <v/>
      </c>
      <c r="O1012" s="337" t="s">
        <v>18592</v>
      </c>
      <c r="P1012" s="338"/>
      <c r="Q1012" s="339" t="str">
        <f t="shared" si="53"/>
        <v/>
      </c>
      <c r="R1012" s="339" t="b">
        <f t="shared" si="54"/>
        <v>1</v>
      </c>
      <c r="S1012" s="339" t="str">
        <f t="shared" si="55"/>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52"/>
        <v/>
      </c>
      <c r="O1013" s="337" t="s">
        <v>18592</v>
      </c>
      <c r="P1013" s="338"/>
      <c r="Q1013" s="339" t="str">
        <f t="shared" si="53"/>
        <v/>
      </c>
      <c r="R1013" s="339" t="b">
        <f t="shared" si="54"/>
        <v>1</v>
      </c>
      <c r="S1013" s="339" t="str">
        <f t="shared" si="55"/>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52"/>
        <v/>
      </c>
      <c r="O1014" s="337" t="s">
        <v>18592</v>
      </c>
      <c r="P1014" s="338"/>
      <c r="Q1014" s="339" t="str">
        <f t="shared" si="53"/>
        <v/>
      </c>
      <c r="R1014" s="339" t="b">
        <f t="shared" si="54"/>
        <v>1</v>
      </c>
      <c r="S1014" s="339" t="str">
        <f t="shared" si="55"/>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52"/>
        <v/>
      </c>
      <c r="O1015" s="337" t="s">
        <v>18592</v>
      </c>
      <c r="P1015" s="338"/>
      <c r="Q1015" s="339" t="str">
        <f t="shared" si="53"/>
        <v/>
      </c>
      <c r="R1015" s="339" t="b">
        <f t="shared" si="54"/>
        <v>1</v>
      </c>
      <c r="S1015" s="339" t="str">
        <f t="shared" si="55"/>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52"/>
        <v/>
      </c>
      <c r="O1016" s="337" t="s">
        <v>18592</v>
      </c>
      <c r="P1016" s="338"/>
      <c r="Q1016" s="339" t="str">
        <f t="shared" si="53"/>
        <v/>
      </c>
      <c r="R1016" s="339" t="b">
        <f t="shared" si="54"/>
        <v>1</v>
      </c>
      <c r="S1016" s="339" t="str">
        <f t="shared" si="55"/>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52"/>
        <v/>
      </c>
      <c r="O1017" s="337" t="s">
        <v>18592</v>
      </c>
      <c r="P1017" s="338"/>
      <c r="Q1017" s="339" t="str">
        <f t="shared" si="53"/>
        <v/>
      </c>
      <c r="R1017" s="339" t="b">
        <f t="shared" si="54"/>
        <v>1</v>
      </c>
      <c r="S1017" s="339" t="str">
        <f t="shared" si="55"/>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52"/>
        <v/>
      </c>
      <c r="O1018" s="337" t="s">
        <v>18592</v>
      </c>
      <c r="P1018" s="338"/>
      <c r="Q1018" s="339" t="str">
        <f t="shared" si="53"/>
        <v/>
      </c>
      <c r="R1018" s="339" t="b">
        <f t="shared" si="54"/>
        <v>1</v>
      </c>
      <c r="S1018" s="339" t="str">
        <f t="shared" si="55"/>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52"/>
        <v/>
      </c>
      <c r="O1019" s="337" t="s">
        <v>18592</v>
      </c>
      <c r="P1019" s="338"/>
      <c r="Q1019" s="339" t="str">
        <f t="shared" si="53"/>
        <v/>
      </c>
      <c r="R1019" s="339" t="b">
        <f t="shared" si="54"/>
        <v>1</v>
      </c>
      <c r="S1019" s="339" t="str">
        <f t="shared" si="55"/>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52"/>
        <v/>
      </c>
      <c r="O1020" s="337" t="s">
        <v>18592</v>
      </c>
      <c r="P1020" s="338"/>
      <c r="Q1020" s="339" t="str">
        <f t="shared" si="53"/>
        <v/>
      </c>
      <c r="R1020" s="339" t="b">
        <f t="shared" si="54"/>
        <v>1</v>
      </c>
      <c r="S1020" s="339" t="str">
        <f t="shared" si="55"/>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52"/>
        <v/>
      </c>
      <c r="O1021" s="337" t="s">
        <v>18592</v>
      </c>
      <c r="P1021" s="338"/>
      <c r="Q1021" s="339" t="str">
        <f t="shared" si="53"/>
        <v/>
      </c>
      <c r="R1021" s="339" t="b">
        <f t="shared" si="54"/>
        <v>1</v>
      </c>
      <c r="S1021" s="339" t="str">
        <f t="shared" si="55"/>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52"/>
        <v/>
      </c>
      <c r="O1022" s="337" t="s">
        <v>18592</v>
      </c>
      <c r="P1022" s="338"/>
      <c r="Q1022" s="339" t="str">
        <f t="shared" si="53"/>
        <v/>
      </c>
      <c r="R1022" s="339" t="b">
        <f t="shared" si="54"/>
        <v>1</v>
      </c>
      <c r="S1022" s="339" t="str">
        <f t="shared" si="55"/>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52"/>
        <v/>
      </c>
      <c r="O1023" s="337" t="s">
        <v>18592</v>
      </c>
      <c r="P1023" s="338"/>
      <c r="Q1023" s="339" t="str">
        <f t="shared" si="53"/>
        <v/>
      </c>
      <c r="R1023" s="339" t="b">
        <f t="shared" si="54"/>
        <v>1</v>
      </c>
      <c r="S1023" s="339" t="str">
        <f t="shared" si="55"/>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52"/>
        <v/>
      </c>
      <c r="O1024" s="337" t="s">
        <v>18592</v>
      </c>
      <c r="P1024" s="338"/>
      <c r="Q1024" s="339" t="str">
        <f t="shared" si="53"/>
        <v/>
      </c>
      <c r="R1024" s="339" t="b">
        <f t="shared" si="54"/>
        <v>1</v>
      </c>
      <c r="S1024" s="339" t="str">
        <f t="shared" si="55"/>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52"/>
        <v/>
      </c>
      <c r="O1025" s="337" t="s">
        <v>18592</v>
      </c>
      <c r="P1025" s="338"/>
      <c r="Q1025" s="339" t="str">
        <f t="shared" si="53"/>
        <v/>
      </c>
      <c r="R1025" s="339" t="b">
        <f t="shared" si="54"/>
        <v>1</v>
      </c>
      <c r="S1025" s="339" t="str">
        <f t="shared" si="55"/>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52"/>
        <v/>
      </c>
      <c r="O1026" s="337" t="s">
        <v>18592</v>
      </c>
      <c r="P1026" s="338"/>
      <c r="Q1026" s="339" t="str">
        <f t="shared" si="53"/>
        <v/>
      </c>
      <c r="R1026" s="339" t="b">
        <f t="shared" si="54"/>
        <v>1</v>
      </c>
      <c r="S1026" s="339" t="str">
        <f t="shared" si="55"/>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52"/>
        <v/>
      </c>
      <c r="O1027" s="337" t="s">
        <v>18592</v>
      </c>
      <c r="P1027" s="338"/>
      <c r="Q1027" s="339" t="str">
        <f t="shared" si="53"/>
        <v/>
      </c>
      <c r="R1027" s="339" t="b">
        <f t="shared" si="54"/>
        <v>1</v>
      </c>
      <c r="S1027" s="339" t="str">
        <f t="shared" si="55"/>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52"/>
        <v/>
      </c>
      <c r="O1028" s="337" t="s">
        <v>18592</v>
      </c>
      <c r="P1028" s="338"/>
      <c r="Q1028" s="339" t="str">
        <f t="shared" si="53"/>
        <v/>
      </c>
      <c r="R1028" s="339" t="b">
        <f t="shared" si="54"/>
        <v>1</v>
      </c>
      <c r="S1028" s="339" t="str">
        <f t="shared" si="55"/>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56">IF(A1029="","",IF(ISERROR(MATCH($F1029,CL,0)),"Unknown",INDIRECT("'C'!$A$"&amp;MATCH($F1029,CL,0)+1)))</f>
        <v/>
      </c>
      <c r="O1029" s="337" t="s">
        <v>18592</v>
      </c>
      <c r="P1029" s="338"/>
      <c r="Q1029" s="339" t="str">
        <f t="shared" ref="Q1029:Q1092" si="57">A1029&amp;B1029</f>
        <v/>
      </c>
      <c r="R1029" s="339" t="b">
        <f t="shared" ref="R1029:R1092" si="58">OR(ISBLANK(B1029),ISBLANK(C1029))</f>
        <v>1</v>
      </c>
      <c r="S1029" s="339" t="str">
        <f t="shared" ref="S1029:S1092" si="59">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56"/>
        <v/>
      </c>
      <c r="O1030" s="337" t="s">
        <v>18592</v>
      </c>
      <c r="P1030" s="338"/>
      <c r="Q1030" s="339" t="str">
        <f t="shared" si="57"/>
        <v/>
      </c>
      <c r="R1030" s="339" t="b">
        <f t="shared" si="58"/>
        <v>1</v>
      </c>
      <c r="S1030" s="339" t="str">
        <f t="shared" si="59"/>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56"/>
        <v/>
      </c>
      <c r="O1031" s="337" t="s">
        <v>18592</v>
      </c>
      <c r="P1031" s="338"/>
      <c r="Q1031" s="339" t="str">
        <f t="shared" si="57"/>
        <v/>
      </c>
      <c r="R1031" s="339" t="b">
        <f t="shared" si="58"/>
        <v>1</v>
      </c>
      <c r="S1031" s="339" t="str">
        <f t="shared" si="59"/>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56"/>
        <v/>
      </c>
      <c r="O1032" s="337" t="s">
        <v>18592</v>
      </c>
      <c r="P1032" s="338"/>
      <c r="Q1032" s="339" t="str">
        <f t="shared" si="57"/>
        <v/>
      </c>
      <c r="R1032" s="339" t="b">
        <f t="shared" si="58"/>
        <v>1</v>
      </c>
      <c r="S1032" s="339" t="str">
        <f t="shared" si="59"/>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56"/>
        <v/>
      </c>
      <c r="O1033" s="337" t="s">
        <v>18592</v>
      </c>
      <c r="P1033" s="338"/>
      <c r="Q1033" s="339" t="str">
        <f t="shared" si="57"/>
        <v/>
      </c>
      <c r="R1033" s="339" t="b">
        <f t="shared" si="58"/>
        <v>1</v>
      </c>
      <c r="S1033" s="339" t="str">
        <f t="shared" si="59"/>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56"/>
        <v/>
      </c>
      <c r="O1034" s="337" t="s">
        <v>18592</v>
      </c>
      <c r="P1034" s="338"/>
      <c r="Q1034" s="339" t="str">
        <f t="shared" si="57"/>
        <v/>
      </c>
      <c r="R1034" s="339" t="b">
        <f t="shared" si="58"/>
        <v>1</v>
      </c>
      <c r="S1034" s="339" t="str">
        <f t="shared" si="59"/>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56"/>
        <v/>
      </c>
      <c r="O1035" s="337" t="s">
        <v>18592</v>
      </c>
      <c r="P1035" s="338"/>
      <c r="Q1035" s="339" t="str">
        <f t="shared" si="57"/>
        <v/>
      </c>
      <c r="R1035" s="339" t="b">
        <f t="shared" si="58"/>
        <v>1</v>
      </c>
      <c r="S1035" s="339" t="str">
        <f t="shared" si="59"/>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56"/>
        <v/>
      </c>
      <c r="O1036" s="337" t="s">
        <v>18592</v>
      </c>
      <c r="P1036" s="338"/>
      <c r="Q1036" s="339" t="str">
        <f t="shared" si="57"/>
        <v/>
      </c>
      <c r="R1036" s="339" t="b">
        <f t="shared" si="58"/>
        <v>1</v>
      </c>
      <c r="S1036" s="339" t="str">
        <f t="shared" si="59"/>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56"/>
        <v/>
      </c>
      <c r="O1037" s="337" t="s">
        <v>18592</v>
      </c>
      <c r="P1037" s="338"/>
      <c r="Q1037" s="339" t="str">
        <f t="shared" si="57"/>
        <v/>
      </c>
      <c r="R1037" s="339" t="b">
        <f t="shared" si="58"/>
        <v>1</v>
      </c>
      <c r="S1037" s="339" t="str">
        <f t="shared" si="59"/>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56"/>
        <v/>
      </c>
      <c r="O1038" s="337" t="s">
        <v>18592</v>
      </c>
      <c r="P1038" s="338"/>
      <c r="Q1038" s="339" t="str">
        <f t="shared" si="57"/>
        <v/>
      </c>
      <c r="R1038" s="339" t="b">
        <f t="shared" si="58"/>
        <v>1</v>
      </c>
      <c r="S1038" s="339" t="str">
        <f t="shared" si="59"/>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56"/>
        <v/>
      </c>
      <c r="O1039" s="337" t="s">
        <v>18592</v>
      </c>
      <c r="P1039" s="338"/>
      <c r="Q1039" s="339" t="str">
        <f t="shared" si="57"/>
        <v/>
      </c>
      <c r="R1039" s="339" t="b">
        <f t="shared" si="58"/>
        <v>1</v>
      </c>
      <c r="S1039" s="339" t="str">
        <f t="shared" si="59"/>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56"/>
        <v/>
      </c>
      <c r="O1040" s="337" t="s">
        <v>18592</v>
      </c>
      <c r="P1040" s="338"/>
      <c r="Q1040" s="339" t="str">
        <f t="shared" si="57"/>
        <v/>
      </c>
      <c r="R1040" s="339" t="b">
        <f t="shared" si="58"/>
        <v>1</v>
      </c>
      <c r="S1040" s="339" t="str">
        <f t="shared" si="59"/>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56"/>
        <v/>
      </c>
      <c r="O1041" s="337" t="s">
        <v>18592</v>
      </c>
      <c r="P1041" s="338"/>
      <c r="Q1041" s="339" t="str">
        <f t="shared" si="57"/>
        <v/>
      </c>
      <c r="R1041" s="339" t="b">
        <f t="shared" si="58"/>
        <v>1</v>
      </c>
      <c r="S1041" s="339" t="str">
        <f t="shared" si="59"/>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56"/>
        <v/>
      </c>
      <c r="O1042" s="337" t="s">
        <v>18592</v>
      </c>
      <c r="P1042" s="338"/>
      <c r="Q1042" s="339" t="str">
        <f t="shared" si="57"/>
        <v/>
      </c>
      <c r="R1042" s="339" t="b">
        <f t="shared" si="58"/>
        <v>1</v>
      </c>
      <c r="S1042" s="339" t="str">
        <f t="shared" si="59"/>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56"/>
        <v/>
      </c>
      <c r="O1043" s="337" t="s">
        <v>18592</v>
      </c>
      <c r="P1043" s="338"/>
      <c r="Q1043" s="339" t="str">
        <f t="shared" si="57"/>
        <v/>
      </c>
      <c r="R1043" s="339" t="b">
        <f t="shared" si="58"/>
        <v>1</v>
      </c>
      <c r="S1043" s="339" t="str">
        <f t="shared" si="59"/>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56"/>
        <v/>
      </c>
      <c r="O1044" s="337" t="s">
        <v>18592</v>
      </c>
      <c r="P1044" s="338"/>
      <c r="Q1044" s="339" t="str">
        <f t="shared" si="57"/>
        <v/>
      </c>
      <c r="R1044" s="339" t="b">
        <f t="shared" si="58"/>
        <v>1</v>
      </c>
      <c r="S1044" s="339" t="str">
        <f t="shared" si="59"/>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56"/>
        <v/>
      </c>
      <c r="O1045" s="337" t="s">
        <v>18592</v>
      </c>
      <c r="P1045" s="338"/>
      <c r="Q1045" s="339" t="str">
        <f t="shared" si="57"/>
        <v/>
      </c>
      <c r="R1045" s="339" t="b">
        <f t="shared" si="58"/>
        <v>1</v>
      </c>
      <c r="S1045" s="339" t="str">
        <f t="shared" si="59"/>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56"/>
        <v/>
      </c>
      <c r="O1046" s="337" t="s">
        <v>18592</v>
      </c>
      <c r="P1046" s="338"/>
      <c r="Q1046" s="339" t="str">
        <f t="shared" si="57"/>
        <v/>
      </c>
      <c r="R1046" s="339" t="b">
        <f t="shared" si="58"/>
        <v>1</v>
      </c>
      <c r="S1046" s="339" t="str">
        <f t="shared" si="59"/>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56"/>
        <v/>
      </c>
      <c r="O1047" s="337" t="s">
        <v>18592</v>
      </c>
      <c r="P1047" s="338"/>
      <c r="Q1047" s="339" t="str">
        <f t="shared" si="57"/>
        <v/>
      </c>
      <c r="R1047" s="339" t="b">
        <f t="shared" si="58"/>
        <v>1</v>
      </c>
      <c r="S1047" s="339" t="str">
        <f t="shared" si="59"/>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56"/>
        <v/>
      </c>
      <c r="O1048" s="337" t="s">
        <v>18592</v>
      </c>
      <c r="P1048" s="338"/>
      <c r="Q1048" s="339" t="str">
        <f t="shared" si="57"/>
        <v/>
      </c>
      <c r="R1048" s="339" t="b">
        <f t="shared" si="58"/>
        <v>1</v>
      </c>
      <c r="S1048" s="339" t="str">
        <f t="shared" si="59"/>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56"/>
        <v/>
      </c>
      <c r="O1049" s="337" t="s">
        <v>18592</v>
      </c>
      <c r="P1049" s="338"/>
      <c r="Q1049" s="339" t="str">
        <f t="shared" si="57"/>
        <v/>
      </c>
      <c r="R1049" s="339" t="b">
        <f t="shared" si="58"/>
        <v>1</v>
      </c>
      <c r="S1049" s="339" t="str">
        <f t="shared" si="59"/>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56"/>
        <v/>
      </c>
      <c r="O1050" s="337" t="s">
        <v>18592</v>
      </c>
      <c r="P1050" s="338"/>
      <c r="Q1050" s="339" t="str">
        <f t="shared" si="57"/>
        <v/>
      </c>
      <c r="R1050" s="339" t="b">
        <f t="shared" si="58"/>
        <v>1</v>
      </c>
      <c r="S1050" s="339" t="str">
        <f t="shared" si="59"/>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56"/>
        <v/>
      </c>
      <c r="O1051" s="337" t="s">
        <v>18592</v>
      </c>
      <c r="P1051" s="338"/>
      <c r="Q1051" s="339" t="str">
        <f t="shared" si="57"/>
        <v/>
      </c>
      <c r="R1051" s="339" t="b">
        <f t="shared" si="58"/>
        <v>1</v>
      </c>
      <c r="S1051" s="339" t="str">
        <f t="shared" si="59"/>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56"/>
        <v/>
      </c>
      <c r="O1052" s="337" t="s">
        <v>18592</v>
      </c>
      <c r="P1052" s="338"/>
      <c r="Q1052" s="339" t="str">
        <f t="shared" si="57"/>
        <v/>
      </c>
      <c r="R1052" s="339" t="b">
        <f t="shared" si="58"/>
        <v>1</v>
      </c>
      <c r="S1052" s="339" t="str">
        <f t="shared" si="59"/>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56"/>
        <v/>
      </c>
      <c r="O1053" s="337" t="s">
        <v>18592</v>
      </c>
      <c r="P1053" s="338"/>
      <c r="Q1053" s="339" t="str">
        <f t="shared" si="57"/>
        <v/>
      </c>
      <c r="R1053" s="339" t="b">
        <f t="shared" si="58"/>
        <v>1</v>
      </c>
      <c r="S1053" s="339" t="str">
        <f t="shared" si="59"/>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56"/>
        <v/>
      </c>
      <c r="O1054" s="337" t="s">
        <v>18592</v>
      </c>
      <c r="P1054" s="338"/>
      <c r="Q1054" s="339" t="str">
        <f t="shared" si="57"/>
        <v/>
      </c>
      <c r="R1054" s="339" t="b">
        <f t="shared" si="58"/>
        <v>1</v>
      </c>
      <c r="S1054" s="339" t="str">
        <f t="shared" si="59"/>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56"/>
        <v/>
      </c>
      <c r="O1055" s="337" t="s">
        <v>18592</v>
      </c>
      <c r="P1055" s="338"/>
      <c r="Q1055" s="339" t="str">
        <f t="shared" si="57"/>
        <v/>
      </c>
      <c r="R1055" s="339" t="b">
        <f t="shared" si="58"/>
        <v>1</v>
      </c>
      <c r="S1055" s="339" t="str">
        <f t="shared" si="59"/>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56"/>
        <v/>
      </c>
      <c r="O1056" s="337" t="s">
        <v>18592</v>
      </c>
      <c r="P1056" s="338"/>
      <c r="Q1056" s="339" t="str">
        <f t="shared" si="57"/>
        <v/>
      </c>
      <c r="R1056" s="339" t="b">
        <f t="shared" si="58"/>
        <v>1</v>
      </c>
      <c r="S1056" s="339" t="str">
        <f t="shared" si="59"/>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56"/>
        <v/>
      </c>
      <c r="O1057" s="337" t="s">
        <v>18592</v>
      </c>
      <c r="P1057" s="338"/>
      <c r="Q1057" s="339" t="str">
        <f t="shared" si="57"/>
        <v/>
      </c>
      <c r="R1057" s="339" t="b">
        <f t="shared" si="58"/>
        <v>1</v>
      </c>
      <c r="S1057" s="339" t="str">
        <f t="shared" si="59"/>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56"/>
        <v/>
      </c>
      <c r="O1058" s="337" t="s">
        <v>18592</v>
      </c>
      <c r="P1058" s="338"/>
      <c r="Q1058" s="339" t="str">
        <f t="shared" si="57"/>
        <v/>
      </c>
      <c r="R1058" s="339" t="b">
        <f t="shared" si="58"/>
        <v>1</v>
      </c>
      <c r="S1058" s="339" t="str">
        <f t="shared" si="59"/>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56"/>
        <v/>
      </c>
      <c r="O1059" s="337" t="s">
        <v>18592</v>
      </c>
      <c r="P1059" s="338"/>
      <c r="Q1059" s="339" t="str">
        <f t="shared" si="57"/>
        <v/>
      </c>
      <c r="R1059" s="339" t="b">
        <f t="shared" si="58"/>
        <v>1</v>
      </c>
      <c r="S1059" s="339" t="str">
        <f t="shared" si="59"/>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56"/>
        <v/>
      </c>
      <c r="O1060" s="337" t="s">
        <v>18592</v>
      </c>
      <c r="P1060" s="338"/>
      <c r="Q1060" s="339" t="str">
        <f t="shared" si="57"/>
        <v/>
      </c>
      <c r="R1060" s="339" t="b">
        <f t="shared" si="58"/>
        <v>1</v>
      </c>
      <c r="S1060" s="339" t="str">
        <f t="shared" si="59"/>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56"/>
        <v/>
      </c>
      <c r="O1061" s="337" t="s">
        <v>18592</v>
      </c>
      <c r="P1061" s="338"/>
      <c r="Q1061" s="339" t="str">
        <f t="shared" si="57"/>
        <v/>
      </c>
      <c r="R1061" s="339" t="b">
        <f t="shared" si="58"/>
        <v>1</v>
      </c>
      <c r="S1061" s="339" t="str">
        <f t="shared" si="59"/>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56"/>
        <v/>
      </c>
      <c r="O1062" s="337" t="s">
        <v>18592</v>
      </c>
      <c r="P1062" s="338"/>
      <c r="Q1062" s="339" t="str">
        <f t="shared" si="57"/>
        <v/>
      </c>
      <c r="R1062" s="339" t="b">
        <f t="shared" si="58"/>
        <v>1</v>
      </c>
      <c r="S1062" s="339" t="str">
        <f t="shared" si="59"/>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56"/>
        <v/>
      </c>
      <c r="O1063" s="337" t="s">
        <v>18592</v>
      </c>
      <c r="P1063" s="338"/>
      <c r="Q1063" s="339" t="str">
        <f t="shared" si="57"/>
        <v/>
      </c>
      <c r="R1063" s="339" t="b">
        <f t="shared" si="58"/>
        <v>1</v>
      </c>
      <c r="S1063" s="339" t="str">
        <f t="shared" si="59"/>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56"/>
        <v/>
      </c>
      <c r="O1064" s="337" t="s">
        <v>18592</v>
      </c>
      <c r="P1064" s="338"/>
      <c r="Q1064" s="339" t="str">
        <f t="shared" si="57"/>
        <v/>
      </c>
      <c r="R1064" s="339" t="b">
        <f t="shared" si="58"/>
        <v>1</v>
      </c>
      <c r="S1064" s="339" t="str">
        <f t="shared" si="59"/>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56"/>
        <v/>
      </c>
      <c r="O1065" s="337" t="s">
        <v>18592</v>
      </c>
      <c r="P1065" s="338"/>
      <c r="Q1065" s="339" t="str">
        <f t="shared" si="57"/>
        <v/>
      </c>
      <c r="R1065" s="339" t="b">
        <f t="shared" si="58"/>
        <v>1</v>
      </c>
      <c r="S1065" s="339" t="str">
        <f t="shared" si="59"/>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56"/>
        <v/>
      </c>
      <c r="O1066" s="337" t="s">
        <v>18592</v>
      </c>
      <c r="P1066" s="338"/>
      <c r="Q1066" s="339" t="str">
        <f t="shared" si="57"/>
        <v/>
      </c>
      <c r="R1066" s="339" t="b">
        <f t="shared" si="58"/>
        <v>1</v>
      </c>
      <c r="S1066" s="339" t="str">
        <f t="shared" si="59"/>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56"/>
        <v/>
      </c>
      <c r="O1067" s="337" t="s">
        <v>18592</v>
      </c>
      <c r="P1067" s="338"/>
      <c r="Q1067" s="339" t="str">
        <f t="shared" si="57"/>
        <v/>
      </c>
      <c r="R1067" s="339" t="b">
        <f t="shared" si="58"/>
        <v>1</v>
      </c>
      <c r="S1067" s="339" t="str">
        <f t="shared" si="59"/>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56"/>
        <v/>
      </c>
      <c r="O1068" s="337" t="s">
        <v>18592</v>
      </c>
      <c r="P1068" s="338"/>
      <c r="Q1068" s="339" t="str">
        <f t="shared" si="57"/>
        <v/>
      </c>
      <c r="R1068" s="339" t="b">
        <f t="shared" si="58"/>
        <v>1</v>
      </c>
      <c r="S1068" s="339" t="str">
        <f t="shared" si="59"/>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56"/>
        <v/>
      </c>
      <c r="O1069" s="337" t="s">
        <v>18592</v>
      </c>
      <c r="P1069" s="338"/>
      <c r="Q1069" s="339" t="str">
        <f t="shared" si="57"/>
        <v/>
      </c>
      <c r="R1069" s="339" t="b">
        <f t="shared" si="58"/>
        <v>1</v>
      </c>
      <c r="S1069" s="339" t="str">
        <f t="shared" si="59"/>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56"/>
        <v/>
      </c>
      <c r="O1070" s="337" t="s">
        <v>18592</v>
      </c>
      <c r="P1070" s="338"/>
      <c r="Q1070" s="339" t="str">
        <f t="shared" si="57"/>
        <v/>
      </c>
      <c r="R1070" s="339" t="b">
        <f t="shared" si="58"/>
        <v>1</v>
      </c>
      <c r="S1070" s="339" t="str">
        <f t="shared" si="59"/>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56"/>
        <v/>
      </c>
      <c r="O1071" s="337" t="s">
        <v>18592</v>
      </c>
      <c r="P1071" s="338"/>
      <c r="Q1071" s="339" t="str">
        <f t="shared" si="57"/>
        <v/>
      </c>
      <c r="R1071" s="339" t="b">
        <f t="shared" si="58"/>
        <v>1</v>
      </c>
      <c r="S1071" s="339" t="str">
        <f t="shared" si="59"/>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56"/>
        <v/>
      </c>
      <c r="O1072" s="337" t="s">
        <v>18592</v>
      </c>
      <c r="P1072" s="338"/>
      <c r="Q1072" s="339" t="str">
        <f t="shared" si="57"/>
        <v/>
      </c>
      <c r="R1072" s="339" t="b">
        <f t="shared" si="58"/>
        <v>1</v>
      </c>
      <c r="S1072" s="339" t="str">
        <f t="shared" si="59"/>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56"/>
        <v/>
      </c>
      <c r="O1073" s="337" t="s">
        <v>18592</v>
      </c>
      <c r="P1073" s="338"/>
      <c r="Q1073" s="339" t="str">
        <f t="shared" si="57"/>
        <v/>
      </c>
      <c r="R1073" s="339" t="b">
        <f t="shared" si="58"/>
        <v>1</v>
      </c>
      <c r="S1073" s="339" t="str">
        <f t="shared" si="59"/>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56"/>
        <v/>
      </c>
      <c r="O1074" s="337" t="s">
        <v>18592</v>
      </c>
      <c r="P1074" s="338"/>
      <c r="Q1074" s="339" t="str">
        <f t="shared" si="57"/>
        <v/>
      </c>
      <c r="R1074" s="339" t="b">
        <f t="shared" si="58"/>
        <v>1</v>
      </c>
      <c r="S1074" s="339" t="str">
        <f t="shared" si="59"/>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56"/>
        <v/>
      </c>
      <c r="O1075" s="337" t="s">
        <v>18592</v>
      </c>
      <c r="P1075" s="338"/>
      <c r="Q1075" s="339" t="str">
        <f t="shared" si="57"/>
        <v/>
      </c>
      <c r="R1075" s="339" t="b">
        <f t="shared" si="58"/>
        <v>1</v>
      </c>
      <c r="S1075" s="339" t="str">
        <f t="shared" si="59"/>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56"/>
        <v/>
      </c>
      <c r="O1076" s="337" t="s">
        <v>18592</v>
      </c>
      <c r="P1076" s="338"/>
      <c r="Q1076" s="339" t="str">
        <f t="shared" si="57"/>
        <v/>
      </c>
      <c r="R1076" s="339" t="b">
        <f t="shared" si="58"/>
        <v>1</v>
      </c>
      <c r="S1076" s="339" t="str">
        <f t="shared" si="59"/>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56"/>
        <v/>
      </c>
      <c r="O1077" s="337" t="s">
        <v>18592</v>
      </c>
      <c r="P1077" s="338"/>
      <c r="Q1077" s="339" t="str">
        <f t="shared" si="57"/>
        <v/>
      </c>
      <c r="R1077" s="339" t="b">
        <f t="shared" si="58"/>
        <v>1</v>
      </c>
      <c r="S1077" s="339" t="str">
        <f t="shared" si="59"/>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56"/>
        <v/>
      </c>
      <c r="O1078" s="337" t="s">
        <v>18592</v>
      </c>
      <c r="P1078" s="338"/>
      <c r="Q1078" s="339" t="str">
        <f t="shared" si="57"/>
        <v/>
      </c>
      <c r="R1078" s="339" t="b">
        <f t="shared" si="58"/>
        <v>1</v>
      </c>
      <c r="S1078" s="339" t="str">
        <f t="shared" si="59"/>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56"/>
        <v/>
      </c>
      <c r="O1079" s="337" t="s">
        <v>18592</v>
      </c>
      <c r="P1079" s="338"/>
      <c r="Q1079" s="339" t="str">
        <f t="shared" si="57"/>
        <v/>
      </c>
      <c r="R1079" s="339" t="b">
        <f t="shared" si="58"/>
        <v>1</v>
      </c>
      <c r="S1079" s="339" t="str">
        <f t="shared" si="59"/>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56"/>
        <v/>
      </c>
      <c r="O1080" s="337" t="s">
        <v>18592</v>
      </c>
      <c r="P1080" s="338"/>
      <c r="Q1080" s="339" t="str">
        <f t="shared" si="57"/>
        <v/>
      </c>
      <c r="R1080" s="339" t="b">
        <f t="shared" si="58"/>
        <v>1</v>
      </c>
      <c r="S1080" s="339" t="str">
        <f t="shared" si="59"/>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56"/>
        <v/>
      </c>
      <c r="O1081" s="337" t="s">
        <v>18592</v>
      </c>
      <c r="P1081" s="338"/>
      <c r="Q1081" s="339" t="str">
        <f t="shared" si="57"/>
        <v/>
      </c>
      <c r="R1081" s="339" t="b">
        <f t="shared" si="58"/>
        <v>1</v>
      </c>
      <c r="S1081" s="339" t="str">
        <f t="shared" si="59"/>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56"/>
        <v/>
      </c>
      <c r="O1082" s="337" t="s">
        <v>18592</v>
      </c>
      <c r="P1082" s="338"/>
      <c r="Q1082" s="339" t="str">
        <f t="shared" si="57"/>
        <v/>
      </c>
      <c r="R1082" s="339" t="b">
        <f t="shared" si="58"/>
        <v>1</v>
      </c>
      <c r="S1082" s="339" t="str">
        <f t="shared" si="59"/>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56"/>
        <v/>
      </c>
      <c r="O1083" s="337" t="s">
        <v>18592</v>
      </c>
      <c r="P1083" s="338"/>
      <c r="Q1083" s="339" t="str">
        <f t="shared" si="57"/>
        <v/>
      </c>
      <c r="R1083" s="339" t="b">
        <f t="shared" si="58"/>
        <v>1</v>
      </c>
      <c r="S1083" s="339" t="str">
        <f t="shared" si="59"/>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56"/>
        <v/>
      </c>
      <c r="O1084" s="337" t="s">
        <v>18592</v>
      </c>
      <c r="P1084" s="338"/>
      <c r="Q1084" s="339" t="str">
        <f t="shared" si="57"/>
        <v/>
      </c>
      <c r="R1084" s="339" t="b">
        <f t="shared" si="58"/>
        <v>1</v>
      </c>
      <c r="S1084" s="339" t="str">
        <f t="shared" si="59"/>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56"/>
        <v/>
      </c>
      <c r="O1085" s="337" t="s">
        <v>18592</v>
      </c>
      <c r="P1085" s="338"/>
      <c r="Q1085" s="339" t="str">
        <f t="shared" si="57"/>
        <v/>
      </c>
      <c r="R1085" s="339" t="b">
        <f t="shared" si="58"/>
        <v>1</v>
      </c>
      <c r="S1085" s="339" t="str">
        <f t="shared" si="59"/>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56"/>
        <v/>
      </c>
      <c r="O1086" s="337" t="s">
        <v>18592</v>
      </c>
      <c r="P1086" s="338"/>
      <c r="Q1086" s="339" t="str">
        <f t="shared" si="57"/>
        <v/>
      </c>
      <c r="R1086" s="339" t="b">
        <f t="shared" si="58"/>
        <v>1</v>
      </c>
      <c r="S1086" s="339" t="str">
        <f t="shared" si="59"/>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56"/>
        <v/>
      </c>
      <c r="O1087" s="337" t="s">
        <v>18592</v>
      </c>
      <c r="P1087" s="338"/>
      <c r="Q1087" s="339" t="str">
        <f t="shared" si="57"/>
        <v/>
      </c>
      <c r="R1087" s="339" t="b">
        <f t="shared" si="58"/>
        <v>1</v>
      </c>
      <c r="S1087" s="339" t="str">
        <f t="shared" si="59"/>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56"/>
        <v/>
      </c>
      <c r="O1088" s="337" t="s">
        <v>18592</v>
      </c>
      <c r="P1088" s="338"/>
      <c r="Q1088" s="339" t="str">
        <f t="shared" si="57"/>
        <v/>
      </c>
      <c r="R1088" s="339" t="b">
        <f t="shared" si="58"/>
        <v>1</v>
      </c>
      <c r="S1088" s="339" t="str">
        <f t="shared" si="59"/>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56"/>
        <v/>
      </c>
      <c r="O1089" s="337" t="s">
        <v>18592</v>
      </c>
      <c r="P1089" s="338"/>
      <c r="Q1089" s="339" t="str">
        <f t="shared" si="57"/>
        <v/>
      </c>
      <c r="R1089" s="339" t="b">
        <f t="shared" si="58"/>
        <v>1</v>
      </c>
      <c r="S1089" s="339" t="str">
        <f t="shared" si="59"/>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56"/>
        <v/>
      </c>
      <c r="O1090" s="337" t="s">
        <v>18592</v>
      </c>
      <c r="P1090" s="338"/>
      <c r="Q1090" s="339" t="str">
        <f t="shared" si="57"/>
        <v/>
      </c>
      <c r="R1090" s="339" t="b">
        <f t="shared" si="58"/>
        <v>1</v>
      </c>
      <c r="S1090" s="339" t="str">
        <f t="shared" si="59"/>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56"/>
        <v/>
      </c>
      <c r="O1091" s="337" t="s">
        <v>18592</v>
      </c>
      <c r="P1091" s="338"/>
      <c r="Q1091" s="339" t="str">
        <f t="shared" si="57"/>
        <v/>
      </c>
      <c r="R1091" s="339" t="b">
        <f t="shared" si="58"/>
        <v>1</v>
      </c>
      <c r="S1091" s="339" t="str">
        <f t="shared" si="59"/>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56"/>
        <v/>
      </c>
      <c r="O1092" s="337" t="s">
        <v>18592</v>
      </c>
      <c r="P1092" s="338"/>
      <c r="Q1092" s="339" t="str">
        <f t="shared" si="57"/>
        <v/>
      </c>
      <c r="R1092" s="339" t="b">
        <f t="shared" si="58"/>
        <v>1</v>
      </c>
      <c r="S1092" s="339" t="str">
        <f t="shared" si="59"/>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0">IF(A1093="","",IF(ISERROR(MATCH($F1093,CL,0)),"Unknown",INDIRECT("'C'!$A$"&amp;MATCH($F1093,CL,0)+1)))</f>
        <v/>
      </c>
      <c r="O1093" s="337" t="s">
        <v>18592</v>
      </c>
      <c r="P1093" s="338"/>
      <c r="Q1093" s="339" t="str">
        <f t="shared" ref="Q1093:Q1156" si="61">A1093&amp;B1093</f>
        <v/>
      </c>
      <c r="R1093" s="339" t="b">
        <f t="shared" ref="R1093:R1156" si="62">OR(ISBLANK(B1093),ISBLANK(C1093))</f>
        <v>1</v>
      </c>
      <c r="S1093" s="339" t="str">
        <f t="shared" ref="S1093:S1156" si="63">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0"/>
        <v/>
      </c>
      <c r="O1094" s="337" t="s">
        <v>18592</v>
      </c>
      <c r="P1094" s="338"/>
      <c r="Q1094" s="339" t="str">
        <f t="shared" si="61"/>
        <v/>
      </c>
      <c r="R1094" s="339" t="b">
        <f t="shared" si="62"/>
        <v>1</v>
      </c>
      <c r="S1094" s="339" t="str">
        <f t="shared" si="63"/>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0"/>
        <v/>
      </c>
      <c r="O1095" s="337" t="s">
        <v>18592</v>
      </c>
      <c r="P1095" s="338"/>
      <c r="Q1095" s="339" t="str">
        <f t="shared" si="61"/>
        <v/>
      </c>
      <c r="R1095" s="339" t="b">
        <f t="shared" si="62"/>
        <v>1</v>
      </c>
      <c r="S1095" s="339" t="str">
        <f t="shared" si="63"/>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0"/>
        <v/>
      </c>
      <c r="O1096" s="337" t="s">
        <v>18592</v>
      </c>
      <c r="P1096" s="338"/>
      <c r="Q1096" s="339" t="str">
        <f t="shared" si="61"/>
        <v/>
      </c>
      <c r="R1096" s="339" t="b">
        <f t="shared" si="62"/>
        <v>1</v>
      </c>
      <c r="S1096" s="339" t="str">
        <f t="shared" si="63"/>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0"/>
        <v/>
      </c>
      <c r="O1097" s="337" t="s">
        <v>18592</v>
      </c>
      <c r="P1097" s="338"/>
      <c r="Q1097" s="339" t="str">
        <f t="shared" si="61"/>
        <v/>
      </c>
      <c r="R1097" s="339" t="b">
        <f t="shared" si="62"/>
        <v>1</v>
      </c>
      <c r="S1097" s="339" t="str">
        <f t="shared" si="63"/>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0"/>
        <v/>
      </c>
      <c r="O1098" s="337" t="s">
        <v>18592</v>
      </c>
      <c r="P1098" s="338"/>
      <c r="Q1098" s="339" t="str">
        <f t="shared" si="61"/>
        <v/>
      </c>
      <c r="R1098" s="339" t="b">
        <f t="shared" si="62"/>
        <v>1</v>
      </c>
      <c r="S1098" s="339" t="str">
        <f t="shared" si="63"/>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0"/>
        <v/>
      </c>
      <c r="O1099" s="337" t="s">
        <v>18592</v>
      </c>
      <c r="P1099" s="338"/>
      <c r="Q1099" s="339" t="str">
        <f t="shared" si="61"/>
        <v/>
      </c>
      <c r="R1099" s="339" t="b">
        <f t="shared" si="62"/>
        <v>1</v>
      </c>
      <c r="S1099" s="339" t="str">
        <f t="shared" si="63"/>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0"/>
        <v/>
      </c>
      <c r="O1100" s="337" t="s">
        <v>18592</v>
      </c>
      <c r="P1100" s="338"/>
      <c r="Q1100" s="339" t="str">
        <f t="shared" si="61"/>
        <v/>
      </c>
      <c r="R1100" s="339" t="b">
        <f t="shared" si="62"/>
        <v>1</v>
      </c>
      <c r="S1100" s="339" t="str">
        <f t="shared" si="63"/>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0"/>
        <v/>
      </c>
      <c r="O1101" s="337" t="s">
        <v>18592</v>
      </c>
      <c r="P1101" s="338"/>
      <c r="Q1101" s="339" t="str">
        <f t="shared" si="61"/>
        <v/>
      </c>
      <c r="R1101" s="339" t="b">
        <f t="shared" si="62"/>
        <v>1</v>
      </c>
      <c r="S1101" s="339" t="str">
        <f t="shared" si="63"/>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0"/>
        <v/>
      </c>
      <c r="O1102" s="337" t="s">
        <v>18592</v>
      </c>
      <c r="P1102" s="338"/>
      <c r="Q1102" s="339" t="str">
        <f t="shared" si="61"/>
        <v/>
      </c>
      <c r="R1102" s="339" t="b">
        <f t="shared" si="62"/>
        <v>1</v>
      </c>
      <c r="S1102" s="339" t="str">
        <f t="shared" si="63"/>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0"/>
        <v/>
      </c>
      <c r="O1103" s="337" t="s">
        <v>18592</v>
      </c>
      <c r="P1103" s="338"/>
      <c r="Q1103" s="339" t="str">
        <f t="shared" si="61"/>
        <v/>
      </c>
      <c r="R1103" s="339" t="b">
        <f t="shared" si="62"/>
        <v>1</v>
      </c>
      <c r="S1103" s="339" t="str">
        <f t="shared" si="63"/>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0"/>
        <v/>
      </c>
      <c r="O1104" s="337" t="s">
        <v>18592</v>
      </c>
      <c r="P1104" s="338"/>
      <c r="Q1104" s="339" t="str">
        <f t="shared" si="61"/>
        <v/>
      </c>
      <c r="R1104" s="339" t="b">
        <f t="shared" si="62"/>
        <v>1</v>
      </c>
      <c r="S1104" s="339" t="str">
        <f t="shared" si="63"/>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0"/>
        <v/>
      </c>
      <c r="O1105" s="337" t="s">
        <v>18592</v>
      </c>
      <c r="P1105" s="338"/>
      <c r="Q1105" s="339" t="str">
        <f t="shared" si="61"/>
        <v/>
      </c>
      <c r="R1105" s="339" t="b">
        <f t="shared" si="62"/>
        <v>1</v>
      </c>
      <c r="S1105" s="339" t="str">
        <f t="shared" si="63"/>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0"/>
        <v/>
      </c>
      <c r="O1106" s="337" t="s">
        <v>18592</v>
      </c>
      <c r="P1106" s="338"/>
      <c r="Q1106" s="339" t="str">
        <f t="shared" si="61"/>
        <v/>
      </c>
      <c r="R1106" s="339" t="b">
        <f t="shared" si="62"/>
        <v>1</v>
      </c>
      <c r="S1106" s="339" t="str">
        <f t="shared" si="63"/>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0"/>
        <v/>
      </c>
      <c r="O1107" s="337" t="s">
        <v>18592</v>
      </c>
      <c r="P1107" s="338"/>
      <c r="Q1107" s="339" t="str">
        <f t="shared" si="61"/>
        <v/>
      </c>
      <c r="R1107" s="339" t="b">
        <f t="shared" si="62"/>
        <v>1</v>
      </c>
      <c r="S1107" s="339" t="str">
        <f t="shared" si="63"/>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0"/>
        <v/>
      </c>
      <c r="O1108" s="337" t="s">
        <v>18592</v>
      </c>
      <c r="P1108" s="338"/>
      <c r="Q1108" s="339" t="str">
        <f t="shared" si="61"/>
        <v/>
      </c>
      <c r="R1108" s="339" t="b">
        <f t="shared" si="62"/>
        <v>1</v>
      </c>
      <c r="S1108" s="339" t="str">
        <f t="shared" si="63"/>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0"/>
        <v/>
      </c>
      <c r="O1109" s="337" t="s">
        <v>18592</v>
      </c>
      <c r="P1109" s="338"/>
      <c r="Q1109" s="339" t="str">
        <f t="shared" si="61"/>
        <v/>
      </c>
      <c r="R1109" s="339" t="b">
        <f t="shared" si="62"/>
        <v>1</v>
      </c>
      <c r="S1109" s="339" t="str">
        <f t="shared" si="63"/>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0"/>
        <v/>
      </c>
      <c r="O1110" s="337" t="s">
        <v>18592</v>
      </c>
      <c r="P1110" s="338"/>
      <c r="Q1110" s="339" t="str">
        <f t="shared" si="61"/>
        <v/>
      </c>
      <c r="R1110" s="339" t="b">
        <f t="shared" si="62"/>
        <v>1</v>
      </c>
      <c r="S1110" s="339" t="str">
        <f t="shared" si="63"/>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0"/>
        <v/>
      </c>
      <c r="O1111" s="337" t="s">
        <v>18592</v>
      </c>
      <c r="P1111" s="338"/>
      <c r="Q1111" s="339" t="str">
        <f t="shared" si="61"/>
        <v/>
      </c>
      <c r="R1111" s="339" t="b">
        <f t="shared" si="62"/>
        <v>1</v>
      </c>
      <c r="S1111" s="339" t="str">
        <f t="shared" si="63"/>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0"/>
        <v/>
      </c>
      <c r="O1112" s="337" t="s">
        <v>18592</v>
      </c>
      <c r="P1112" s="338"/>
      <c r="Q1112" s="339" t="str">
        <f t="shared" si="61"/>
        <v/>
      </c>
      <c r="R1112" s="339" t="b">
        <f t="shared" si="62"/>
        <v>1</v>
      </c>
      <c r="S1112" s="339" t="str">
        <f t="shared" si="63"/>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0"/>
        <v/>
      </c>
      <c r="O1113" s="337" t="s">
        <v>18592</v>
      </c>
      <c r="P1113" s="338"/>
      <c r="Q1113" s="339" t="str">
        <f t="shared" si="61"/>
        <v/>
      </c>
      <c r="R1113" s="339" t="b">
        <f t="shared" si="62"/>
        <v>1</v>
      </c>
      <c r="S1113" s="339" t="str">
        <f t="shared" si="63"/>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0"/>
        <v/>
      </c>
      <c r="O1114" s="337" t="s">
        <v>18592</v>
      </c>
      <c r="P1114" s="338"/>
      <c r="Q1114" s="339" t="str">
        <f t="shared" si="61"/>
        <v/>
      </c>
      <c r="R1114" s="339" t="b">
        <f t="shared" si="62"/>
        <v>1</v>
      </c>
      <c r="S1114" s="339" t="str">
        <f t="shared" si="63"/>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0"/>
        <v/>
      </c>
      <c r="O1115" s="337" t="s">
        <v>18592</v>
      </c>
      <c r="P1115" s="338"/>
      <c r="Q1115" s="339" t="str">
        <f t="shared" si="61"/>
        <v/>
      </c>
      <c r="R1115" s="339" t="b">
        <f t="shared" si="62"/>
        <v>1</v>
      </c>
      <c r="S1115" s="339" t="str">
        <f t="shared" si="63"/>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0"/>
        <v/>
      </c>
      <c r="O1116" s="337" t="s">
        <v>18592</v>
      </c>
      <c r="P1116" s="338"/>
      <c r="Q1116" s="339" t="str">
        <f t="shared" si="61"/>
        <v/>
      </c>
      <c r="R1116" s="339" t="b">
        <f t="shared" si="62"/>
        <v>1</v>
      </c>
      <c r="S1116" s="339" t="str">
        <f t="shared" si="63"/>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0"/>
        <v/>
      </c>
      <c r="O1117" s="337" t="s">
        <v>18592</v>
      </c>
      <c r="P1117" s="338"/>
      <c r="Q1117" s="339" t="str">
        <f t="shared" si="61"/>
        <v/>
      </c>
      <c r="R1117" s="339" t="b">
        <f t="shared" si="62"/>
        <v>1</v>
      </c>
      <c r="S1117" s="339" t="str">
        <f t="shared" si="63"/>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0"/>
        <v/>
      </c>
      <c r="O1118" s="337" t="s">
        <v>18592</v>
      </c>
      <c r="P1118" s="338"/>
      <c r="Q1118" s="339" t="str">
        <f t="shared" si="61"/>
        <v/>
      </c>
      <c r="R1118" s="339" t="b">
        <f t="shared" si="62"/>
        <v>1</v>
      </c>
      <c r="S1118" s="339" t="str">
        <f t="shared" si="63"/>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0"/>
        <v/>
      </c>
      <c r="O1119" s="337" t="s">
        <v>18592</v>
      </c>
      <c r="P1119" s="338"/>
      <c r="Q1119" s="339" t="str">
        <f t="shared" si="61"/>
        <v/>
      </c>
      <c r="R1119" s="339" t="b">
        <f t="shared" si="62"/>
        <v>1</v>
      </c>
      <c r="S1119" s="339" t="str">
        <f t="shared" si="63"/>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0"/>
        <v/>
      </c>
      <c r="O1120" s="337" t="s">
        <v>18592</v>
      </c>
      <c r="P1120" s="338"/>
      <c r="Q1120" s="339" t="str">
        <f t="shared" si="61"/>
        <v/>
      </c>
      <c r="R1120" s="339" t="b">
        <f t="shared" si="62"/>
        <v>1</v>
      </c>
      <c r="S1120" s="339" t="str">
        <f t="shared" si="63"/>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0"/>
        <v/>
      </c>
      <c r="O1121" s="337" t="s">
        <v>18592</v>
      </c>
      <c r="P1121" s="338"/>
      <c r="Q1121" s="339" t="str">
        <f t="shared" si="61"/>
        <v/>
      </c>
      <c r="R1121" s="339" t="b">
        <f t="shared" si="62"/>
        <v>1</v>
      </c>
      <c r="S1121" s="339" t="str">
        <f t="shared" si="63"/>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0"/>
        <v/>
      </c>
      <c r="O1122" s="337" t="s">
        <v>18592</v>
      </c>
      <c r="P1122" s="338"/>
      <c r="Q1122" s="339" t="str">
        <f t="shared" si="61"/>
        <v/>
      </c>
      <c r="R1122" s="339" t="b">
        <f t="shared" si="62"/>
        <v>1</v>
      </c>
      <c r="S1122" s="339" t="str">
        <f t="shared" si="63"/>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0"/>
        <v/>
      </c>
      <c r="O1123" s="337" t="s">
        <v>18592</v>
      </c>
      <c r="P1123" s="338"/>
      <c r="Q1123" s="339" t="str">
        <f t="shared" si="61"/>
        <v/>
      </c>
      <c r="R1123" s="339" t="b">
        <f t="shared" si="62"/>
        <v>1</v>
      </c>
      <c r="S1123" s="339" t="str">
        <f t="shared" si="63"/>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0"/>
        <v/>
      </c>
      <c r="O1124" s="337" t="s">
        <v>18592</v>
      </c>
      <c r="P1124" s="338"/>
      <c r="Q1124" s="339" t="str">
        <f t="shared" si="61"/>
        <v/>
      </c>
      <c r="R1124" s="339" t="b">
        <f t="shared" si="62"/>
        <v>1</v>
      </c>
      <c r="S1124" s="339" t="str">
        <f t="shared" si="63"/>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0"/>
        <v/>
      </c>
      <c r="O1125" s="337" t="s">
        <v>18592</v>
      </c>
      <c r="P1125" s="338"/>
      <c r="Q1125" s="339" t="str">
        <f t="shared" si="61"/>
        <v/>
      </c>
      <c r="R1125" s="339" t="b">
        <f t="shared" si="62"/>
        <v>1</v>
      </c>
      <c r="S1125" s="339" t="str">
        <f t="shared" si="63"/>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0"/>
        <v/>
      </c>
      <c r="O1126" s="337" t="s">
        <v>18592</v>
      </c>
      <c r="P1126" s="338"/>
      <c r="Q1126" s="339" t="str">
        <f t="shared" si="61"/>
        <v/>
      </c>
      <c r="R1126" s="339" t="b">
        <f t="shared" si="62"/>
        <v>1</v>
      </c>
      <c r="S1126" s="339" t="str">
        <f t="shared" si="63"/>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0"/>
        <v/>
      </c>
      <c r="O1127" s="337" t="s">
        <v>18592</v>
      </c>
      <c r="P1127" s="338"/>
      <c r="Q1127" s="339" t="str">
        <f t="shared" si="61"/>
        <v/>
      </c>
      <c r="R1127" s="339" t="b">
        <f t="shared" si="62"/>
        <v>1</v>
      </c>
      <c r="S1127" s="339" t="str">
        <f t="shared" si="63"/>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0"/>
        <v/>
      </c>
      <c r="O1128" s="337" t="s">
        <v>18592</v>
      </c>
      <c r="P1128" s="338"/>
      <c r="Q1128" s="339" t="str">
        <f t="shared" si="61"/>
        <v/>
      </c>
      <c r="R1128" s="339" t="b">
        <f t="shared" si="62"/>
        <v>1</v>
      </c>
      <c r="S1128" s="339" t="str">
        <f t="shared" si="63"/>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0"/>
        <v/>
      </c>
      <c r="O1129" s="337" t="s">
        <v>18592</v>
      </c>
      <c r="P1129" s="338"/>
      <c r="Q1129" s="339" t="str">
        <f t="shared" si="61"/>
        <v/>
      </c>
      <c r="R1129" s="339" t="b">
        <f t="shared" si="62"/>
        <v>1</v>
      </c>
      <c r="S1129" s="339" t="str">
        <f t="shared" si="63"/>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0"/>
        <v/>
      </c>
      <c r="O1130" s="337" t="s">
        <v>18592</v>
      </c>
      <c r="P1130" s="338"/>
      <c r="Q1130" s="339" t="str">
        <f t="shared" si="61"/>
        <v/>
      </c>
      <c r="R1130" s="339" t="b">
        <f t="shared" si="62"/>
        <v>1</v>
      </c>
      <c r="S1130" s="339" t="str">
        <f t="shared" si="63"/>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0"/>
        <v/>
      </c>
      <c r="O1131" s="337" t="s">
        <v>18592</v>
      </c>
      <c r="P1131" s="338"/>
      <c r="Q1131" s="339" t="str">
        <f t="shared" si="61"/>
        <v/>
      </c>
      <c r="R1131" s="339" t="b">
        <f t="shared" si="62"/>
        <v>1</v>
      </c>
      <c r="S1131" s="339" t="str">
        <f t="shared" si="63"/>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0"/>
        <v/>
      </c>
      <c r="O1132" s="337" t="s">
        <v>18592</v>
      </c>
      <c r="P1132" s="338"/>
      <c r="Q1132" s="339" t="str">
        <f t="shared" si="61"/>
        <v/>
      </c>
      <c r="R1132" s="339" t="b">
        <f t="shared" si="62"/>
        <v>1</v>
      </c>
      <c r="S1132" s="339" t="str">
        <f t="shared" si="63"/>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0"/>
        <v/>
      </c>
      <c r="O1133" s="337" t="s">
        <v>18592</v>
      </c>
      <c r="P1133" s="338"/>
      <c r="Q1133" s="339" t="str">
        <f t="shared" si="61"/>
        <v/>
      </c>
      <c r="R1133" s="339" t="b">
        <f t="shared" si="62"/>
        <v>1</v>
      </c>
      <c r="S1133" s="339" t="str">
        <f t="shared" si="63"/>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0"/>
        <v/>
      </c>
      <c r="O1134" s="337" t="s">
        <v>18592</v>
      </c>
      <c r="P1134" s="338"/>
      <c r="Q1134" s="339" t="str">
        <f t="shared" si="61"/>
        <v/>
      </c>
      <c r="R1134" s="339" t="b">
        <f t="shared" si="62"/>
        <v>1</v>
      </c>
      <c r="S1134" s="339" t="str">
        <f t="shared" si="63"/>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0"/>
        <v/>
      </c>
      <c r="O1135" s="337" t="s">
        <v>18592</v>
      </c>
      <c r="P1135" s="338"/>
      <c r="Q1135" s="339" t="str">
        <f t="shared" si="61"/>
        <v/>
      </c>
      <c r="R1135" s="339" t="b">
        <f t="shared" si="62"/>
        <v>1</v>
      </c>
      <c r="S1135" s="339" t="str">
        <f t="shared" si="63"/>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0"/>
        <v/>
      </c>
      <c r="O1136" s="337" t="s">
        <v>18592</v>
      </c>
      <c r="P1136" s="338"/>
      <c r="Q1136" s="339" t="str">
        <f t="shared" si="61"/>
        <v/>
      </c>
      <c r="R1136" s="339" t="b">
        <f t="shared" si="62"/>
        <v>1</v>
      </c>
      <c r="S1136" s="339" t="str">
        <f t="shared" si="63"/>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0"/>
        <v/>
      </c>
      <c r="O1137" s="337" t="s">
        <v>18592</v>
      </c>
      <c r="P1137" s="338"/>
      <c r="Q1137" s="339" t="str">
        <f t="shared" si="61"/>
        <v/>
      </c>
      <c r="R1137" s="339" t="b">
        <f t="shared" si="62"/>
        <v>1</v>
      </c>
      <c r="S1137" s="339" t="str">
        <f t="shared" si="63"/>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0"/>
        <v/>
      </c>
      <c r="O1138" s="337" t="s">
        <v>18592</v>
      </c>
      <c r="P1138" s="338"/>
      <c r="Q1138" s="339" t="str">
        <f t="shared" si="61"/>
        <v/>
      </c>
      <c r="R1138" s="339" t="b">
        <f t="shared" si="62"/>
        <v>1</v>
      </c>
      <c r="S1138" s="339" t="str">
        <f t="shared" si="63"/>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0"/>
        <v/>
      </c>
      <c r="O1139" s="337" t="s">
        <v>18592</v>
      </c>
      <c r="P1139" s="338"/>
      <c r="Q1139" s="339" t="str">
        <f t="shared" si="61"/>
        <v/>
      </c>
      <c r="R1139" s="339" t="b">
        <f t="shared" si="62"/>
        <v>1</v>
      </c>
      <c r="S1139" s="339" t="str">
        <f t="shared" si="63"/>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0"/>
        <v/>
      </c>
      <c r="O1140" s="337" t="s">
        <v>18592</v>
      </c>
      <c r="P1140" s="338"/>
      <c r="Q1140" s="339" t="str">
        <f t="shared" si="61"/>
        <v/>
      </c>
      <c r="R1140" s="339" t="b">
        <f t="shared" si="62"/>
        <v>1</v>
      </c>
      <c r="S1140" s="339" t="str">
        <f t="shared" si="63"/>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0"/>
        <v/>
      </c>
      <c r="O1141" s="337" t="s">
        <v>18592</v>
      </c>
      <c r="P1141" s="338"/>
      <c r="Q1141" s="339" t="str">
        <f t="shared" si="61"/>
        <v/>
      </c>
      <c r="R1141" s="339" t="b">
        <f t="shared" si="62"/>
        <v>1</v>
      </c>
      <c r="S1141" s="339" t="str">
        <f t="shared" si="63"/>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0"/>
        <v/>
      </c>
      <c r="O1142" s="337" t="s">
        <v>18592</v>
      </c>
      <c r="P1142" s="338"/>
      <c r="Q1142" s="339" t="str">
        <f t="shared" si="61"/>
        <v/>
      </c>
      <c r="R1142" s="339" t="b">
        <f t="shared" si="62"/>
        <v>1</v>
      </c>
      <c r="S1142" s="339" t="str">
        <f t="shared" si="63"/>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0"/>
        <v/>
      </c>
      <c r="O1143" s="337" t="s">
        <v>18592</v>
      </c>
      <c r="P1143" s="338"/>
      <c r="Q1143" s="339" t="str">
        <f t="shared" si="61"/>
        <v/>
      </c>
      <c r="R1143" s="339" t="b">
        <f t="shared" si="62"/>
        <v>1</v>
      </c>
      <c r="S1143" s="339" t="str">
        <f t="shared" si="63"/>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0"/>
        <v/>
      </c>
      <c r="O1144" s="337" t="s">
        <v>18592</v>
      </c>
      <c r="P1144" s="338"/>
      <c r="Q1144" s="339" t="str">
        <f t="shared" si="61"/>
        <v/>
      </c>
      <c r="R1144" s="339" t="b">
        <f t="shared" si="62"/>
        <v>1</v>
      </c>
      <c r="S1144" s="339" t="str">
        <f t="shared" si="63"/>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0"/>
        <v/>
      </c>
      <c r="O1145" s="337" t="s">
        <v>18592</v>
      </c>
      <c r="P1145" s="338"/>
      <c r="Q1145" s="339" t="str">
        <f t="shared" si="61"/>
        <v/>
      </c>
      <c r="R1145" s="339" t="b">
        <f t="shared" si="62"/>
        <v>1</v>
      </c>
      <c r="S1145" s="339" t="str">
        <f t="shared" si="63"/>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0"/>
        <v/>
      </c>
      <c r="O1146" s="337" t="s">
        <v>18592</v>
      </c>
      <c r="P1146" s="338"/>
      <c r="Q1146" s="339" t="str">
        <f t="shared" si="61"/>
        <v/>
      </c>
      <c r="R1146" s="339" t="b">
        <f t="shared" si="62"/>
        <v>1</v>
      </c>
      <c r="S1146" s="339" t="str">
        <f t="shared" si="63"/>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0"/>
        <v/>
      </c>
      <c r="O1147" s="337" t="s">
        <v>18592</v>
      </c>
      <c r="P1147" s="338"/>
      <c r="Q1147" s="339" t="str">
        <f t="shared" si="61"/>
        <v/>
      </c>
      <c r="R1147" s="339" t="b">
        <f t="shared" si="62"/>
        <v>1</v>
      </c>
      <c r="S1147" s="339" t="str">
        <f t="shared" si="63"/>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0"/>
        <v/>
      </c>
      <c r="O1148" s="337" t="s">
        <v>18592</v>
      </c>
      <c r="P1148" s="338"/>
      <c r="Q1148" s="339" t="str">
        <f t="shared" si="61"/>
        <v/>
      </c>
      <c r="R1148" s="339" t="b">
        <f t="shared" si="62"/>
        <v>1</v>
      </c>
      <c r="S1148" s="339" t="str">
        <f t="shared" si="63"/>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0"/>
        <v/>
      </c>
      <c r="O1149" s="337" t="s">
        <v>18592</v>
      </c>
      <c r="P1149" s="338"/>
      <c r="Q1149" s="339" t="str">
        <f t="shared" si="61"/>
        <v/>
      </c>
      <c r="R1149" s="339" t="b">
        <f t="shared" si="62"/>
        <v>1</v>
      </c>
      <c r="S1149" s="339" t="str">
        <f t="shared" si="63"/>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0"/>
        <v/>
      </c>
      <c r="O1150" s="337" t="s">
        <v>18592</v>
      </c>
      <c r="P1150" s="338"/>
      <c r="Q1150" s="339" t="str">
        <f t="shared" si="61"/>
        <v/>
      </c>
      <c r="R1150" s="339" t="b">
        <f t="shared" si="62"/>
        <v>1</v>
      </c>
      <c r="S1150" s="339" t="str">
        <f t="shared" si="63"/>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0"/>
        <v/>
      </c>
      <c r="O1151" s="337" t="s">
        <v>18592</v>
      </c>
      <c r="P1151" s="338"/>
      <c r="Q1151" s="339" t="str">
        <f t="shared" si="61"/>
        <v/>
      </c>
      <c r="R1151" s="339" t="b">
        <f t="shared" si="62"/>
        <v>1</v>
      </c>
      <c r="S1151" s="339" t="str">
        <f t="shared" si="63"/>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0"/>
        <v/>
      </c>
      <c r="O1152" s="337" t="s">
        <v>18592</v>
      </c>
      <c r="P1152" s="338"/>
      <c r="Q1152" s="339" t="str">
        <f t="shared" si="61"/>
        <v/>
      </c>
      <c r="R1152" s="339" t="b">
        <f t="shared" si="62"/>
        <v>1</v>
      </c>
      <c r="S1152" s="339" t="str">
        <f t="shared" si="63"/>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0"/>
        <v/>
      </c>
      <c r="O1153" s="337" t="s">
        <v>18592</v>
      </c>
      <c r="P1153" s="338"/>
      <c r="Q1153" s="339" t="str">
        <f t="shared" si="61"/>
        <v/>
      </c>
      <c r="R1153" s="339" t="b">
        <f t="shared" si="62"/>
        <v>1</v>
      </c>
      <c r="S1153" s="339" t="str">
        <f t="shared" si="63"/>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0"/>
        <v/>
      </c>
      <c r="O1154" s="337" t="s">
        <v>18592</v>
      </c>
      <c r="P1154" s="338"/>
      <c r="Q1154" s="339" t="str">
        <f t="shared" si="61"/>
        <v/>
      </c>
      <c r="R1154" s="339" t="b">
        <f t="shared" si="62"/>
        <v>1</v>
      </c>
      <c r="S1154" s="339" t="str">
        <f t="shared" si="63"/>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0"/>
        <v/>
      </c>
      <c r="O1155" s="337" t="s">
        <v>18592</v>
      </c>
      <c r="P1155" s="338"/>
      <c r="Q1155" s="339" t="str">
        <f t="shared" si="61"/>
        <v/>
      </c>
      <c r="R1155" s="339" t="b">
        <f t="shared" si="62"/>
        <v>1</v>
      </c>
      <c r="S1155" s="339" t="str">
        <f t="shared" si="63"/>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0"/>
        <v/>
      </c>
      <c r="O1156" s="337" t="s">
        <v>18592</v>
      </c>
      <c r="P1156" s="338"/>
      <c r="Q1156" s="339" t="str">
        <f t="shared" si="61"/>
        <v/>
      </c>
      <c r="R1156" s="339" t="b">
        <f t="shared" si="62"/>
        <v>1</v>
      </c>
      <c r="S1156" s="339" t="str">
        <f t="shared" si="63"/>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64">IF(A1157="","",IF(ISERROR(MATCH($F1157,CL,0)),"Unknown",INDIRECT("'C'!$A$"&amp;MATCH($F1157,CL,0)+1)))</f>
        <v/>
      </c>
      <c r="O1157" s="337" t="s">
        <v>18592</v>
      </c>
      <c r="P1157" s="338"/>
      <c r="Q1157" s="339" t="str">
        <f t="shared" ref="Q1157:Q1220" si="65">A1157&amp;B1157</f>
        <v/>
      </c>
      <c r="R1157" s="339" t="b">
        <f t="shared" ref="R1157:R1220" si="66">OR(ISBLANK(B1157),ISBLANK(C1157))</f>
        <v>1</v>
      </c>
      <c r="S1157" s="339" t="str">
        <f t="shared" ref="S1157:S1220" si="67">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64"/>
        <v/>
      </c>
      <c r="O1158" s="337" t="s">
        <v>18592</v>
      </c>
      <c r="P1158" s="338"/>
      <c r="Q1158" s="339" t="str">
        <f t="shared" si="65"/>
        <v/>
      </c>
      <c r="R1158" s="339" t="b">
        <f t="shared" si="66"/>
        <v>1</v>
      </c>
      <c r="S1158" s="339" t="str">
        <f t="shared" si="67"/>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64"/>
        <v/>
      </c>
      <c r="O1159" s="337" t="s">
        <v>18592</v>
      </c>
      <c r="P1159" s="338"/>
      <c r="Q1159" s="339" t="str">
        <f t="shared" si="65"/>
        <v/>
      </c>
      <c r="R1159" s="339" t="b">
        <f t="shared" si="66"/>
        <v>1</v>
      </c>
      <c r="S1159" s="339" t="str">
        <f t="shared" si="67"/>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64"/>
        <v/>
      </c>
      <c r="O1160" s="337" t="s">
        <v>18592</v>
      </c>
      <c r="P1160" s="338"/>
      <c r="Q1160" s="339" t="str">
        <f t="shared" si="65"/>
        <v/>
      </c>
      <c r="R1160" s="339" t="b">
        <f t="shared" si="66"/>
        <v>1</v>
      </c>
      <c r="S1160" s="339" t="str">
        <f t="shared" si="67"/>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64"/>
        <v/>
      </c>
      <c r="O1161" s="337" t="s">
        <v>18592</v>
      </c>
      <c r="P1161" s="338"/>
      <c r="Q1161" s="339" t="str">
        <f t="shared" si="65"/>
        <v/>
      </c>
      <c r="R1161" s="339" t="b">
        <f t="shared" si="66"/>
        <v>1</v>
      </c>
      <c r="S1161" s="339" t="str">
        <f t="shared" si="67"/>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64"/>
        <v/>
      </c>
      <c r="O1162" s="337" t="s">
        <v>18592</v>
      </c>
      <c r="P1162" s="338"/>
      <c r="Q1162" s="339" t="str">
        <f t="shared" si="65"/>
        <v/>
      </c>
      <c r="R1162" s="339" t="b">
        <f t="shared" si="66"/>
        <v>1</v>
      </c>
      <c r="S1162" s="339" t="str">
        <f t="shared" si="67"/>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64"/>
        <v/>
      </c>
      <c r="O1163" s="337" t="s">
        <v>18592</v>
      </c>
      <c r="P1163" s="338"/>
      <c r="Q1163" s="339" t="str">
        <f t="shared" si="65"/>
        <v/>
      </c>
      <c r="R1163" s="339" t="b">
        <f t="shared" si="66"/>
        <v>1</v>
      </c>
      <c r="S1163" s="339" t="str">
        <f t="shared" si="67"/>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64"/>
        <v/>
      </c>
      <c r="O1164" s="337" t="s">
        <v>18592</v>
      </c>
      <c r="P1164" s="338"/>
      <c r="Q1164" s="339" t="str">
        <f t="shared" si="65"/>
        <v/>
      </c>
      <c r="R1164" s="339" t="b">
        <f t="shared" si="66"/>
        <v>1</v>
      </c>
      <c r="S1164" s="339" t="str">
        <f t="shared" si="67"/>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64"/>
        <v/>
      </c>
      <c r="O1165" s="337" t="s">
        <v>18592</v>
      </c>
      <c r="P1165" s="338"/>
      <c r="Q1165" s="339" t="str">
        <f t="shared" si="65"/>
        <v/>
      </c>
      <c r="R1165" s="339" t="b">
        <f t="shared" si="66"/>
        <v>1</v>
      </c>
      <c r="S1165" s="339" t="str">
        <f t="shared" si="67"/>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64"/>
        <v/>
      </c>
      <c r="O1166" s="337" t="s">
        <v>18592</v>
      </c>
      <c r="P1166" s="338"/>
      <c r="Q1166" s="339" t="str">
        <f t="shared" si="65"/>
        <v/>
      </c>
      <c r="R1166" s="339" t="b">
        <f t="shared" si="66"/>
        <v>1</v>
      </c>
      <c r="S1166" s="339" t="str">
        <f t="shared" si="67"/>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64"/>
        <v/>
      </c>
      <c r="O1167" s="337" t="s">
        <v>18592</v>
      </c>
      <c r="P1167" s="338"/>
      <c r="Q1167" s="339" t="str">
        <f t="shared" si="65"/>
        <v/>
      </c>
      <c r="R1167" s="339" t="b">
        <f t="shared" si="66"/>
        <v>1</v>
      </c>
      <c r="S1167" s="339" t="str">
        <f t="shared" si="67"/>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64"/>
        <v/>
      </c>
      <c r="O1168" s="337" t="s">
        <v>18592</v>
      </c>
      <c r="P1168" s="338"/>
      <c r="Q1168" s="339" t="str">
        <f t="shared" si="65"/>
        <v/>
      </c>
      <c r="R1168" s="339" t="b">
        <f t="shared" si="66"/>
        <v>1</v>
      </c>
      <c r="S1168" s="339" t="str">
        <f t="shared" si="67"/>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64"/>
        <v/>
      </c>
      <c r="O1169" s="337" t="s">
        <v>18592</v>
      </c>
      <c r="P1169" s="338"/>
      <c r="Q1169" s="339" t="str">
        <f t="shared" si="65"/>
        <v/>
      </c>
      <c r="R1169" s="339" t="b">
        <f t="shared" si="66"/>
        <v>1</v>
      </c>
      <c r="S1169" s="339" t="str">
        <f t="shared" si="67"/>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64"/>
        <v/>
      </c>
      <c r="O1170" s="337" t="s">
        <v>18592</v>
      </c>
      <c r="P1170" s="338"/>
      <c r="Q1170" s="339" t="str">
        <f t="shared" si="65"/>
        <v/>
      </c>
      <c r="R1170" s="339" t="b">
        <f t="shared" si="66"/>
        <v>1</v>
      </c>
      <c r="S1170" s="339" t="str">
        <f t="shared" si="67"/>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64"/>
        <v/>
      </c>
      <c r="O1171" s="337" t="s">
        <v>18592</v>
      </c>
      <c r="P1171" s="338"/>
      <c r="Q1171" s="339" t="str">
        <f t="shared" si="65"/>
        <v/>
      </c>
      <c r="R1171" s="339" t="b">
        <f t="shared" si="66"/>
        <v>1</v>
      </c>
      <c r="S1171" s="339" t="str">
        <f t="shared" si="67"/>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64"/>
        <v/>
      </c>
      <c r="O1172" s="337" t="s">
        <v>18592</v>
      </c>
      <c r="P1172" s="338"/>
      <c r="Q1172" s="339" t="str">
        <f t="shared" si="65"/>
        <v/>
      </c>
      <c r="R1172" s="339" t="b">
        <f t="shared" si="66"/>
        <v>1</v>
      </c>
      <c r="S1172" s="339" t="str">
        <f t="shared" si="67"/>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64"/>
        <v/>
      </c>
      <c r="O1173" s="337" t="s">
        <v>18592</v>
      </c>
      <c r="P1173" s="338"/>
      <c r="Q1173" s="339" t="str">
        <f t="shared" si="65"/>
        <v/>
      </c>
      <c r="R1173" s="339" t="b">
        <f t="shared" si="66"/>
        <v>1</v>
      </c>
      <c r="S1173" s="339" t="str">
        <f t="shared" si="67"/>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64"/>
        <v/>
      </c>
      <c r="O1174" s="337" t="s">
        <v>18592</v>
      </c>
      <c r="P1174" s="338"/>
      <c r="Q1174" s="339" t="str">
        <f t="shared" si="65"/>
        <v/>
      </c>
      <c r="R1174" s="339" t="b">
        <f t="shared" si="66"/>
        <v>1</v>
      </c>
      <c r="S1174" s="339" t="str">
        <f t="shared" si="67"/>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64"/>
        <v/>
      </c>
      <c r="O1175" s="337" t="s">
        <v>18592</v>
      </c>
      <c r="P1175" s="338"/>
      <c r="Q1175" s="339" t="str">
        <f t="shared" si="65"/>
        <v/>
      </c>
      <c r="R1175" s="339" t="b">
        <f t="shared" si="66"/>
        <v>1</v>
      </c>
      <c r="S1175" s="339" t="str">
        <f t="shared" si="67"/>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64"/>
        <v/>
      </c>
      <c r="O1176" s="337" t="s">
        <v>18592</v>
      </c>
      <c r="P1176" s="338"/>
      <c r="Q1176" s="339" t="str">
        <f t="shared" si="65"/>
        <v/>
      </c>
      <c r="R1176" s="339" t="b">
        <f t="shared" si="66"/>
        <v>1</v>
      </c>
      <c r="S1176" s="339" t="str">
        <f t="shared" si="67"/>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64"/>
        <v/>
      </c>
      <c r="O1177" s="337" t="s">
        <v>18592</v>
      </c>
      <c r="P1177" s="338"/>
      <c r="Q1177" s="339" t="str">
        <f t="shared" si="65"/>
        <v/>
      </c>
      <c r="R1177" s="339" t="b">
        <f t="shared" si="66"/>
        <v>1</v>
      </c>
      <c r="S1177" s="339" t="str">
        <f t="shared" si="67"/>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64"/>
        <v/>
      </c>
      <c r="O1178" s="337" t="s">
        <v>18592</v>
      </c>
      <c r="P1178" s="338"/>
      <c r="Q1178" s="339" t="str">
        <f t="shared" si="65"/>
        <v/>
      </c>
      <c r="R1178" s="339" t="b">
        <f t="shared" si="66"/>
        <v>1</v>
      </c>
      <c r="S1178" s="339" t="str">
        <f t="shared" si="67"/>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64"/>
        <v/>
      </c>
      <c r="O1179" s="337" t="s">
        <v>18592</v>
      </c>
      <c r="P1179" s="338"/>
      <c r="Q1179" s="339" t="str">
        <f t="shared" si="65"/>
        <v/>
      </c>
      <c r="R1179" s="339" t="b">
        <f t="shared" si="66"/>
        <v>1</v>
      </c>
      <c r="S1179" s="339" t="str">
        <f t="shared" si="67"/>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64"/>
        <v/>
      </c>
      <c r="O1180" s="337" t="s">
        <v>18592</v>
      </c>
      <c r="P1180" s="338"/>
      <c r="Q1180" s="339" t="str">
        <f t="shared" si="65"/>
        <v/>
      </c>
      <c r="R1180" s="339" t="b">
        <f t="shared" si="66"/>
        <v>1</v>
      </c>
      <c r="S1180" s="339" t="str">
        <f t="shared" si="67"/>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64"/>
        <v/>
      </c>
      <c r="O1181" s="337" t="s">
        <v>18592</v>
      </c>
      <c r="P1181" s="338"/>
      <c r="Q1181" s="339" t="str">
        <f t="shared" si="65"/>
        <v/>
      </c>
      <c r="R1181" s="339" t="b">
        <f t="shared" si="66"/>
        <v>1</v>
      </c>
      <c r="S1181" s="339" t="str">
        <f t="shared" si="67"/>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64"/>
        <v/>
      </c>
      <c r="O1182" s="337" t="s">
        <v>18592</v>
      </c>
      <c r="P1182" s="338"/>
      <c r="Q1182" s="339" t="str">
        <f t="shared" si="65"/>
        <v/>
      </c>
      <c r="R1182" s="339" t="b">
        <f t="shared" si="66"/>
        <v>1</v>
      </c>
      <c r="S1182" s="339" t="str">
        <f t="shared" si="67"/>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64"/>
        <v/>
      </c>
      <c r="O1183" s="337" t="s">
        <v>18592</v>
      </c>
      <c r="P1183" s="338"/>
      <c r="Q1183" s="339" t="str">
        <f t="shared" si="65"/>
        <v/>
      </c>
      <c r="R1183" s="339" t="b">
        <f t="shared" si="66"/>
        <v>1</v>
      </c>
      <c r="S1183" s="339" t="str">
        <f t="shared" si="67"/>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64"/>
        <v/>
      </c>
      <c r="O1184" s="337" t="s">
        <v>18592</v>
      </c>
      <c r="P1184" s="338"/>
      <c r="Q1184" s="339" t="str">
        <f t="shared" si="65"/>
        <v/>
      </c>
      <c r="R1184" s="339" t="b">
        <f t="shared" si="66"/>
        <v>1</v>
      </c>
      <c r="S1184" s="339" t="str">
        <f t="shared" si="67"/>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64"/>
        <v/>
      </c>
      <c r="O1185" s="337" t="s">
        <v>18592</v>
      </c>
      <c r="P1185" s="338"/>
      <c r="Q1185" s="339" t="str">
        <f t="shared" si="65"/>
        <v/>
      </c>
      <c r="R1185" s="339" t="b">
        <f t="shared" si="66"/>
        <v>1</v>
      </c>
      <c r="S1185" s="339" t="str">
        <f t="shared" si="67"/>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64"/>
        <v/>
      </c>
      <c r="O1186" s="337" t="s">
        <v>18592</v>
      </c>
      <c r="P1186" s="338"/>
      <c r="Q1186" s="339" t="str">
        <f t="shared" si="65"/>
        <v/>
      </c>
      <c r="R1186" s="339" t="b">
        <f t="shared" si="66"/>
        <v>1</v>
      </c>
      <c r="S1186" s="339" t="str">
        <f t="shared" si="67"/>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64"/>
        <v/>
      </c>
      <c r="O1187" s="337" t="s">
        <v>18592</v>
      </c>
      <c r="P1187" s="338"/>
      <c r="Q1187" s="339" t="str">
        <f t="shared" si="65"/>
        <v/>
      </c>
      <c r="R1187" s="339" t="b">
        <f t="shared" si="66"/>
        <v>1</v>
      </c>
      <c r="S1187" s="339" t="str">
        <f t="shared" si="67"/>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64"/>
        <v/>
      </c>
      <c r="O1188" s="337" t="s">
        <v>18592</v>
      </c>
      <c r="P1188" s="338"/>
      <c r="Q1188" s="339" t="str">
        <f t="shared" si="65"/>
        <v/>
      </c>
      <c r="R1188" s="339" t="b">
        <f t="shared" si="66"/>
        <v>1</v>
      </c>
      <c r="S1188" s="339" t="str">
        <f t="shared" si="67"/>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64"/>
        <v/>
      </c>
      <c r="O1189" s="337" t="s">
        <v>18592</v>
      </c>
      <c r="P1189" s="338"/>
      <c r="Q1189" s="339" t="str">
        <f t="shared" si="65"/>
        <v/>
      </c>
      <c r="R1189" s="339" t="b">
        <f t="shared" si="66"/>
        <v>1</v>
      </c>
      <c r="S1189" s="339" t="str">
        <f t="shared" si="67"/>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64"/>
        <v/>
      </c>
      <c r="O1190" s="337" t="s">
        <v>18592</v>
      </c>
      <c r="P1190" s="338"/>
      <c r="Q1190" s="339" t="str">
        <f t="shared" si="65"/>
        <v/>
      </c>
      <c r="R1190" s="339" t="b">
        <f t="shared" si="66"/>
        <v>1</v>
      </c>
      <c r="S1190" s="339" t="str">
        <f t="shared" si="67"/>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64"/>
        <v/>
      </c>
      <c r="O1191" s="337" t="s">
        <v>18592</v>
      </c>
      <c r="P1191" s="338"/>
      <c r="Q1191" s="339" t="str">
        <f t="shared" si="65"/>
        <v/>
      </c>
      <c r="R1191" s="339" t="b">
        <f t="shared" si="66"/>
        <v>1</v>
      </c>
      <c r="S1191" s="339" t="str">
        <f t="shared" si="67"/>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64"/>
        <v/>
      </c>
      <c r="O1192" s="337" t="s">
        <v>18592</v>
      </c>
      <c r="P1192" s="338"/>
      <c r="Q1192" s="339" t="str">
        <f t="shared" si="65"/>
        <v/>
      </c>
      <c r="R1192" s="339" t="b">
        <f t="shared" si="66"/>
        <v>1</v>
      </c>
      <c r="S1192" s="339" t="str">
        <f t="shared" si="67"/>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64"/>
        <v/>
      </c>
      <c r="O1193" s="337" t="s">
        <v>18592</v>
      </c>
      <c r="P1193" s="338"/>
      <c r="Q1193" s="339" t="str">
        <f t="shared" si="65"/>
        <v/>
      </c>
      <c r="R1193" s="339" t="b">
        <f t="shared" si="66"/>
        <v>1</v>
      </c>
      <c r="S1193" s="339" t="str">
        <f t="shared" si="67"/>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64"/>
        <v/>
      </c>
      <c r="O1194" s="337" t="s">
        <v>18592</v>
      </c>
      <c r="P1194" s="338"/>
      <c r="Q1194" s="339" t="str">
        <f t="shared" si="65"/>
        <v/>
      </c>
      <c r="R1194" s="339" t="b">
        <f t="shared" si="66"/>
        <v>1</v>
      </c>
      <c r="S1194" s="339" t="str">
        <f t="shared" si="67"/>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64"/>
        <v/>
      </c>
      <c r="O1195" s="337" t="s">
        <v>18592</v>
      </c>
      <c r="P1195" s="338"/>
      <c r="Q1195" s="339" t="str">
        <f t="shared" si="65"/>
        <v/>
      </c>
      <c r="R1195" s="339" t="b">
        <f t="shared" si="66"/>
        <v>1</v>
      </c>
      <c r="S1195" s="339" t="str">
        <f t="shared" si="67"/>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64"/>
        <v/>
      </c>
      <c r="O1196" s="337" t="s">
        <v>18592</v>
      </c>
      <c r="P1196" s="338"/>
      <c r="Q1196" s="339" t="str">
        <f t="shared" si="65"/>
        <v/>
      </c>
      <c r="R1196" s="339" t="b">
        <f t="shared" si="66"/>
        <v>1</v>
      </c>
      <c r="S1196" s="339" t="str">
        <f t="shared" si="67"/>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64"/>
        <v/>
      </c>
      <c r="O1197" s="337" t="s">
        <v>18592</v>
      </c>
      <c r="P1197" s="338"/>
      <c r="Q1197" s="339" t="str">
        <f t="shared" si="65"/>
        <v/>
      </c>
      <c r="R1197" s="339" t="b">
        <f t="shared" si="66"/>
        <v>1</v>
      </c>
      <c r="S1197" s="339" t="str">
        <f t="shared" si="67"/>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64"/>
        <v/>
      </c>
      <c r="O1198" s="337" t="s">
        <v>18592</v>
      </c>
      <c r="P1198" s="338"/>
      <c r="Q1198" s="339" t="str">
        <f t="shared" si="65"/>
        <v/>
      </c>
      <c r="R1198" s="339" t="b">
        <f t="shared" si="66"/>
        <v>1</v>
      </c>
      <c r="S1198" s="339" t="str">
        <f t="shared" si="67"/>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64"/>
        <v/>
      </c>
      <c r="O1199" s="337" t="s">
        <v>18592</v>
      </c>
      <c r="P1199" s="338"/>
      <c r="Q1199" s="339" t="str">
        <f t="shared" si="65"/>
        <v/>
      </c>
      <c r="R1199" s="339" t="b">
        <f t="shared" si="66"/>
        <v>1</v>
      </c>
      <c r="S1199" s="339" t="str">
        <f t="shared" si="67"/>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64"/>
        <v/>
      </c>
      <c r="O1200" s="337" t="s">
        <v>18592</v>
      </c>
      <c r="P1200" s="338"/>
      <c r="Q1200" s="339" t="str">
        <f t="shared" si="65"/>
        <v/>
      </c>
      <c r="R1200" s="339" t="b">
        <f t="shared" si="66"/>
        <v>1</v>
      </c>
      <c r="S1200" s="339" t="str">
        <f t="shared" si="67"/>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64"/>
        <v/>
      </c>
      <c r="O1201" s="337" t="s">
        <v>18592</v>
      </c>
      <c r="P1201" s="338"/>
      <c r="Q1201" s="339" t="str">
        <f t="shared" si="65"/>
        <v/>
      </c>
      <c r="R1201" s="339" t="b">
        <f t="shared" si="66"/>
        <v>1</v>
      </c>
      <c r="S1201" s="339" t="str">
        <f t="shared" si="67"/>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64"/>
        <v/>
      </c>
      <c r="O1202" s="337" t="s">
        <v>18592</v>
      </c>
      <c r="P1202" s="338"/>
      <c r="Q1202" s="339" t="str">
        <f t="shared" si="65"/>
        <v/>
      </c>
      <c r="R1202" s="339" t="b">
        <f t="shared" si="66"/>
        <v>1</v>
      </c>
      <c r="S1202" s="339" t="str">
        <f t="shared" si="67"/>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64"/>
        <v/>
      </c>
      <c r="O1203" s="337" t="s">
        <v>18592</v>
      </c>
      <c r="P1203" s="338"/>
      <c r="Q1203" s="339" t="str">
        <f t="shared" si="65"/>
        <v/>
      </c>
      <c r="R1203" s="339" t="b">
        <f t="shared" si="66"/>
        <v>1</v>
      </c>
      <c r="S1203" s="339" t="str">
        <f t="shared" si="67"/>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64"/>
        <v/>
      </c>
      <c r="O1204" s="337" t="s">
        <v>18592</v>
      </c>
      <c r="P1204" s="338"/>
      <c r="Q1204" s="339" t="str">
        <f t="shared" si="65"/>
        <v/>
      </c>
      <c r="R1204" s="339" t="b">
        <f t="shared" si="66"/>
        <v>1</v>
      </c>
      <c r="S1204" s="339" t="str">
        <f t="shared" si="67"/>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64"/>
        <v/>
      </c>
      <c r="O1205" s="337" t="s">
        <v>18592</v>
      </c>
      <c r="P1205" s="338"/>
      <c r="Q1205" s="339" t="str">
        <f t="shared" si="65"/>
        <v/>
      </c>
      <c r="R1205" s="339" t="b">
        <f t="shared" si="66"/>
        <v>1</v>
      </c>
      <c r="S1205" s="339" t="str">
        <f t="shared" si="67"/>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64"/>
        <v/>
      </c>
      <c r="O1206" s="337" t="s">
        <v>18592</v>
      </c>
      <c r="P1206" s="338"/>
      <c r="Q1206" s="339" t="str">
        <f t="shared" si="65"/>
        <v/>
      </c>
      <c r="R1206" s="339" t="b">
        <f t="shared" si="66"/>
        <v>1</v>
      </c>
      <c r="S1206" s="339" t="str">
        <f t="shared" si="67"/>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64"/>
        <v/>
      </c>
      <c r="O1207" s="337" t="s">
        <v>18592</v>
      </c>
      <c r="P1207" s="338"/>
      <c r="Q1207" s="339" t="str">
        <f t="shared" si="65"/>
        <v/>
      </c>
      <c r="R1207" s="339" t="b">
        <f t="shared" si="66"/>
        <v>1</v>
      </c>
      <c r="S1207" s="339" t="str">
        <f t="shared" si="67"/>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64"/>
        <v/>
      </c>
      <c r="O1208" s="337" t="s">
        <v>18592</v>
      </c>
      <c r="P1208" s="338"/>
      <c r="Q1208" s="339" t="str">
        <f t="shared" si="65"/>
        <v/>
      </c>
      <c r="R1208" s="339" t="b">
        <f t="shared" si="66"/>
        <v>1</v>
      </c>
      <c r="S1208" s="339" t="str">
        <f t="shared" si="67"/>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64"/>
        <v/>
      </c>
      <c r="O1209" s="337" t="s">
        <v>18592</v>
      </c>
      <c r="P1209" s="338"/>
      <c r="Q1209" s="339" t="str">
        <f t="shared" si="65"/>
        <v/>
      </c>
      <c r="R1209" s="339" t="b">
        <f t="shared" si="66"/>
        <v>1</v>
      </c>
      <c r="S1209" s="339" t="str">
        <f t="shared" si="67"/>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64"/>
        <v/>
      </c>
      <c r="O1210" s="337" t="s">
        <v>18592</v>
      </c>
      <c r="P1210" s="338"/>
      <c r="Q1210" s="339" t="str">
        <f t="shared" si="65"/>
        <v/>
      </c>
      <c r="R1210" s="339" t="b">
        <f t="shared" si="66"/>
        <v>1</v>
      </c>
      <c r="S1210" s="339" t="str">
        <f t="shared" si="67"/>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64"/>
        <v/>
      </c>
      <c r="O1211" s="337" t="s">
        <v>18592</v>
      </c>
      <c r="P1211" s="338"/>
      <c r="Q1211" s="339" t="str">
        <f t="shared" si="65"/>
        <v/>
      </c>
      <c r="R1211" s="339" t="b">
        <f t="shared" si="66"/>
        <v>1</v>
      </c>
      <c r="S1211" s="339" t="str">
        <f t="shared" si="67"/>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64"/>
        <v/>
      </c>
      <c r="O1212" s="337" t="s">
        <v>18592</v>
      </c>
      <c r="P1212" s="338"/>
      <c r="Q1212" s="339" t="str">
        <f t="shared" si="65"/>
        <v/>
      </c>
      <c r="R1212" s="339" t="b">
        <f t="shared" si="66"/>
        <v>1</v>
      </c>
      <c r="S1212" s="339" t="str">
        <f t="shared" si="67"/>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64"/>
        <v/>
      </c>
      <c r="O1213" s="337" t="s">
        <v>18592</v>
      </c>
      <c r="P1213" s="338"/>
      <c r="Q1213" s="339" t="str">
        <f t="shared" si="65"/>
        <v/>
      </c>
      <c r="R1213" s="339" t="b">
        <f t="shared" si="66"/>
        <v>1</v>
      </c>
      <c r="S1213" s="339" t="str">
        <f t="shared" si="67"/>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64"/>
        <v/>
      </c>
      <c r="O1214" s="337" t="s">
        <v>18592</v>
      </c>
      <c r="P1214" s="338"/>
      <c r="Q1214" s="339" t="str">
        <f t="shared" si="65"/>
        <v/>
      </c>
      <c r="R1214" s="339" t="b">
        <f t="shared" si="66"/>
        <v>1</v>
      </c>
      <c r="S1214" s="339" t="str">
        <f t="shared" si="67"/>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64"/>
        <v/>
      </c>
      <c r="O1215" s="337" t="s">
        <v>18592</v>
      </c>
      <c r="P1215" s="338"/>
      <c r="Q1215" s="339" t="str">
        <f t="shared" si="65"/>
        <v/>
      </c>
      <c r="R1215" s="339" t="b">
        <f t="shared" si="66"/>
        <v>1</v>
      </c>
      <c r="S1215" s="339" t="str">
        <f t="shared" si="67"/>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64"/>
        <v/>
      </c>
      <c r="O1216" s="337" t="s">
        <v>18592</v>
      </c>
      <c r="P1216" s="338"/>
      <c r="Q1216" s="339" t="str">
        <f t="shared" si="65"/>
        <v/>
      </c>
      <c r="R1216" s="339" t="b">
        <f t="shared" si="66"/>
        <v>1</v>
      </c>
      <c r="S1216" s="339" t="str">
        <f t="shared" si="67"/>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64"/>
        <v/>
      </c>
      <c r="O1217" s="337" t="s">
        <v>18592</v>
      </c>
      <c r="P1217" s="338"/>
      <c r="Q1217" s="339" t="str">
        <f t="shared" si="65"/>
        <v/>
      </c>
      <c r="R1217" s="339" t="b">
        <f t="shared" si="66"/>
        <v>1</v>
      </c>
      <c r="S1217" s="339" t="str">
        <f t="shared" si="67"/>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64"/>
        <v/>
      </c>
      <c r="O1218" s="337" t="s">
        <v>18592</v>
      </c>
      <c r="P1218" s="338"/>
      <c r="Q1218" s="339" t="str">
        <f t="shared" si="65"/>
        <v/>
      </c>
      <c r="R1218" s="339" t="b">
        <f t="shared" si="66"/>
        <v>1</v>
      </c>
      <c r="S1218" s="339" t="str">
        <f t="shared" si="67"/>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64"/>
        <v/>
      </c>
      <c r="O1219" s="337" t="s">
        <v>18592</v>
      </c>
      <c r="P1219" s="338"/>
      <c r="Q1219" s="339" t="str">
        <f t="shared" si="65"/>
        <v/>
      </c>
      <c r="R1219" s="339" t="b">
        <f t="shared" si="66"/>
        <v>1</v>
      </c>
      <c r="S1219" s="339" t="str">
        <f t="shared" si="67"/>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64"/>
        <v/>
      </c>
      <c r="O1220" s="337" t="s">
        <v>18592</v>
      </c>
      <c r="P1220" s="338"/>
      <c r="Q1220" s="339" t="str">
        <f t="shared" si="65"/>
        <v/>
      </c>
      <c r="R1220" s="339" t="b">
        <f t="shared" si="66"/>
        <v>1</v>
      </c>
      <c r="S1220" s="339" t="str">
        <f t="shared" si="67"/>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68">IF(A1221="","",IF(ISERROR(MATCH($F1221,CL,0)),"Unknown",INDIRECT("'C'!$A$"&amp;MATCH($F1221,CL,0)+1)))</f>
        <v/>
      </c>
      <c r="O1221" s="337" t="s">
        <v>18592</v>
      </c>
      <c r="P1221" s="338"/>
      <c r="Q1221" s="339" t="str">
        <f t="shared" ref="Q1221:Q1284" si="69">A1221&amp;B1221</f>
        <v/>
      </c>
      <c r="R1221" s="339" t="b">
        <f t="shared" ref="R1221:R1284" si="70">OR(ISBLANK(B1221),ISBLANK(C1221))</f>
        <v>1</v>
      </c>
      <c r="S1221" s="339" t="str">
        <f t="shared" ref="S1221:S1284" si="71">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68"/>
        <v/>
      </c>
      <c r="O1222" s="337" t="s">
        <v>18592</v>
      </c>
      <c r="P1222" s="338"/>
      <c r="Q1222" s="339" t="str">
        <f t="shared" si="69"/>
        <v/>
      </c>
      <c r="R1222" s="339" t="b">
        <f t="shared" si="70"/>
        <v>1</v>
      </c>
      <c r="S1222" s="339" t="str">
        <f t="shared" si="71"/>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68"/>
        <v/>
      </c>
      <c r="O1223" s="337" t="s">
        <v>18592</v>
      </c>
      <c r="P1223" s="338"/>
      <c r="Q1223" s="339" t="str">
        <f t="shared" si="69"/>
        <v/>
      </c>
      <c r="R1223" s="339" t="b">
        <f t="shared" si="70"/>
        <v>1</v>
      </c>
      <c r="S1223" s="339" t="str">
        <f t="shared" si="71"/>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68"/>
        <v/>
      </c>
      <c r="O1224" s="337" t="s">
        <v>18592</v>
      </c>
      <c r="P1224" s="338"/>
      <c r="Q1224" s="339" t="str">
        <f t="shared" si="69"/>
        <v/>
      </c>
      <c r="R1224" s="339" t="b">
        <f t="shared" si="70"/>
        <v>1</v>
      </c>
      <c r="S1224" s="339" t="str">
        <f t="shared" si="71"/>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68"/>
        <v/>
      </c>
      <c r="O1225" s="337" t="s">
        <v>18592</v>
      </c>
      <c r="P1225" s="338"/>
      <c r="Q1225" s="339" t="str">
        <f t="shared" si="69"/>
        <v/>
      </c>
      <c r="R1225" s="339" t="b">
        <f t="shared" si="70"/>
        <v>1</v>
      </c>
      <c r="S1225" s="339" t="str">
        <f t="shared" si="71"/>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68"/>
        <v/>
      </c>
      <c r="O1226" s="337" t="s">
        <v>18592</v>
      </c>
      <c r="P1226" s="338"/>
      <c r="Q1226" s="339" t="str">
        <f t="shared" si="69"/>
        <v/>
      </c>
      <c r="R1226" s="339" t="b">
        <f t="shared" si="70"/>
        <v>1</v>
      </c>
      <c r="S1226" s="339" t="str">
        <f t="shared" si="71"/>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68"/>
        <v/>
      </c>
      <c r="O1227" s="337" t="s">
        <v>18592</v>
      </c>
      <c r="P1227" s="338"/>
      <c r="Q1227" s="339" t="str">
        <f t="shared" si="69"/>
        <v/>
      </c>
      <c r="R1227" s="339" t="b">
        <f t="shared" si="70"/>
        <v>1</v>
      </c>
      <c r="S1227" s="339" t="str">
        <f t="shared" si="71"/>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68"/>
        <v/>
      </c>
      <c r="O1228" s="337" t="s">
        <v>18592</v>
      </c>
      <c r="P1228" s="338"/>
      <c r="Q1228" s="339" t="str">
        <f t="shared" si="69"/>
        <v/>
      </c>
      <c r="R1228" s="339" t="b">
        <f t="shared" si="70"/>
        <v>1</v>
      </c>
      <c r="S1228" s="339" t="str">
        <f t="shared" si="71"/>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68"/>
        <v/>
      </c>
      <c r="O1229" s="337" t="s">
        <v>18592</v>
      </c>
      <c r="P1229" s="338"/>
      <c r="Q1229" s="339" t="str">
        <f t="shared" si="69"/>
        <v/>
      </c>
      <c r="R1229" s="339" t="b">
        <f t="shared" si="70"/>
        <v>1</v>
      </c>
      <c r="S1229" s="339" t="str">
        <f t="shared" si="71"/>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68"/>
        <v/>
      </c>
      <c r="O1230" s="337" t="s">
        <v>18592</v>
      </c>
      <c r="P1230" s="338"/>
      <c r="Q1230" s="339" t="str">
        <f t="shared" si="69"/>
        <v/>
      </c>
      <c r="R1230" s="339" t="b">
        <f t="shared" si="70"/>
        <v>1</v>
      </c>
      <c r="S1230" s="339" t="str">
        <f t="shared" si="71"/>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68"/>
        <v/>
      </c>
      <c r="O1231" s="337" t="s">
        <v>18592</v>
      </c>
      <c r="P1231" s="338"/>
      <c r="Q1231" s="339" t="str">
        <f t="shared" si="69"/>
        <v/>
      </c>
      <c r="R1231" s="339" t="b">
        <f t="shared" si="70"/>
        <v>1</v>
      </c>
      <c r="S1231" s="339" t="str">
        <f t="shared" si="71"/>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68"/>
        <v/>
      </c>
      <c r="O1232" s="337" t="s">
        <v>18592</v>
      </c>
      <c r="P1232" s="338"/>
      <c r="Q1232" s="339" t="str">
        <f t="shared" si="69"/>
        <v/>
      </c>
      <c r="R1232" s="339" t="b">
        <f t="shared" si="70"/>
        <v>1</v>
      </c>
      <c r="S1232" s="339" t="str">
        <f t="shared" si="71"/>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68"/>
        <v/>
      </c>
      <c r="O1233" s="337" t="s">
        <v>18592</v>
      </c>
      <c r="P1233" s="338"/>
      <c r="Q1233" s="339" t="str">
        <f t="shared" si="69"/>
        <v/>
      </c>
      <c r="R1233" s="339" t="b">
        <f t="shared" si="70"/>
        <v>1</v>
      </c>
      <c r="S1233" s="339" t="str">
        <f t="shared" si="71"/>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68"/>
        <v/>
      </c>
      <c r="O1234" s="337" t="s">
        <v>18592</v>
      </c>
      <c r="P1234" s="338"/>
      <c r="Q1234" s="339" t="str">
        <f t="shared" si="69"/>
        <v/>
      </c>
      <c r="R1234" s="339" t="b">
        <f t="shared" si="70"/>
        <v>1</v>
      </c>
      <c r="S1234" s="339" t="str">
        <f t="shared" si="71"/>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68"/>
        <v/>
      </c>
      <c r="O1235" s="337" t="s">
        <v>18592</v>
      </c>
      <c r="P1235" s="338"/>
      <c r="Q1235" s="339" t="str">
        <f t="shared" si="69"/>
        <v/>
      </c>
      <c r="R1235" s="339" t="b">
        <f t="shared" si="70"/>
        <v>1</v>
      </c>
      <c r="S1235" s="339" t="str">
        <f t="shared" si="71"/>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68"/>
        <v/>
      </c>
      <c r="O1236" s="337" t="s">
        <v>18592</v>
      </c>
      <c r="P1236" s="338"/>
      <c r="Q1236" s="339" t="str">
        <f t="shared" si="69"/>
        <v/>
      </c>
      <c r="R1236" s="339" t="b">
        <f t="shared" si="70"/>
        <v>1</v>
      </c>
      <c r="S1236" s="339" t="str">
        <f t="shared" si="71"/>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68"/>
        <v/>
      </c>
      <c r="O1237" s="337" t="s">
        <v>18592</v>
      </c>
      <c r="P1237" s="338"/>
      <c r="Q1237" s="339" t="str">
        <f t="shared" si="69"/>
        <v/>
      </c>
      <c r="R1237" s="339" t="b">
        <f t="shared" si="70"/>
        <v>1</v>
      </c>
      <c r="S1237" s="339" t="str">
        <f t="shared" si="71"/>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68"/>
        <v/>
      </c>
      <c r="O1238" s="337" t="s">
        <v>18592</v>
      </c>
      <c r="P1238" s="338"/>
      <c r="Q1238" s="339" t="str">
        <f t="shared" si="69"/>
        <v/>
      </c>
      <c r="R1238" s="339" t="b">
        <f t="shared" si="70"/>
        <v>1</v>
      </c>
      <c r="S1238" s="339" t="str">
        <f t="shared" si="71"/>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68"/>
        <v/>
      </c>
      <c r="O1239" s="337" t="s">
        <v>18592</v>
      </c>
      <c r="P1239" s="338"/>
      <c r="Q1239" s="339" t="str">
        <f t="shared" si="69"/>
        <v/>
      </c>
      <c r="R1239" s="339" t="b">
        <f t="shared" si="70"/>
        <v>1</v>
      </c>
      <c r="S1239" s="339" t="str">
        <f t="shared" si="71"/>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68"/>
        <v/>
      </c>
      <c r="O1240" s="337" t="s">
        <v>18592</v>
      </c>
      <c r="P1240" s="338"/>
      <c r="Q1240" s="339" t="str">
        <f t="shared" si="69"/>
        <v/>
      </c>
      <c r="R1240" s="339" t="b">
        <f t="shared" si="70"/>
        <v>1</v>
      </c>
      <c r="S1240" s="339" t="str">
        <f t="shared" si="71"/>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68"/>
        <v/>
      </c>
      <c r="O1241" s="337" t="s">
        <v>18592</v>
      </c>
      <c r="P1241" s="338"/>
      <c r="Q1241" s="339" t="str">
        <f t="shared" si="69"/>
        <v/>
      </c>
      <c r="R1241" s="339" t="b">
        <f t="shared" si="70"/>
        <v>1</v>
      </c>
      <c r="S1241" s="339" t="str">
        <f t="shared" si="71"/>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68"/>
        <v/>
      </c>
      <c r="O1242" s="337" t="s">
        <v>18592</v>
      </c>
      <c r="P1242" s="338"/>
      <c r="Q1242" s="339" t="str">
        <f t="shared" si="69"/>
        <v/>
      </c>
      <c r="R1242" s="339" t="b">
        <f t="shared" si="70"/>
        <v>1</v>
      </c>
      <c r="S1242" s="339" t="str">
        <f t="shared" si="71"/>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68"/>
        <v/>
      </c>
      <c r="O1243" s="337" t="s">
        <v>18592</v>
      </c>
      <c r="P1243" s="338"/>
      <c r="Q1243" s="339" t="str">
        <f t="shared" si="69"/>
        <v/>
      </c>
      <c r="R1243" s="339" t="b">
        <f t="shared" si="70"/>
        <v>1</v>
      </c>
      <c r="S1243" s="339" t="str">
        <f t="shared" si="71"/>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68"/>
        <v/>
      </c>
      <c r="O1244" s="337" t="s">
        <v>18592</v>
      </c>
      <c r="P1244" s="338"/>
      <c r="Q1244" s="339" t="str">
        <f t="shared" si="69"/>
        <v/>
      </c>
      <c r="R1244" s="339" t="b">
        <f t="shared" si="70"/>
        <v>1</v>
      </c>
      <c r="S1244" s="339" t="str">
        <f t="shared" si="71"/>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68"/>
        <v/>
      </c>
      <c r="O1245" s="337" t="s">
        <v>18592</v>
      </c>
      <c r="P1245" s="338"/>
      <c r="Q1245" s="339" t="str">
        <f t="shared" si="69"/>
        <v/>
      </c>
      <c r="R1245" s="339" t="b">
        <f t="shared" si="70"/>
        <v>1</v>
      </c>
      <c r="S1245" s="339" t="str">
        <f t="shared" si="71"/>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68"/>
        <v/>
      </c>
      <c r="O1246" s="337" t="s">
        <v>18592</v>
      </c>
      <c r="P1246" s="338"/>
      <c r="Q1246" s="339" t="str">
        <f t="shared" si="69"/>
        <v/>
      </c>
      <c r="R1246" s="339" t="b">
        <f t="shared" si="70"/>
        <v>1</v>
      </c>
      <c r="S1246" s="339" t="str">
        <f t="shared" si="71"/>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68"/>
        <v/>
      </c>
      <c r="O1247" s="337" t="s">
        <v>18592</v>
      </c>
      <c r="P1247" s="338"/>
      <c r="Q1247" s="339" t="str">
        <f t="shared" si="69"/>
        <v/>
      </c>
      <c r="R1247" s="339" t="b">
        <f t="shared" si="70"/>
        <v>1</v>
      </c>
      <c r="S1247" s="339" t="str">
        <f t="shared" si="71"/>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68"/>
        <v/>
      </c>
      <c r="O1248" s="337" t="s">
        <v>18592</v>
      </c>
      <c r="P1248" s="338"/>
      <c r="Q1248" s="339" t="str">
        <f t="shared" si="69"/>
        <v/>
      </c>
      <c r="R1248" s="339" t="b">
        <f t="shared" si="70"/>
        <v>1</v>
      </c>
      <c r="S1248" s="339" t="str">
        <f t="shared" si="71"/>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68"/>
        <v/>
      </c>
      <c r="O1249" s="337" t="s">
        <v>18592</v>
      </c>
      <c r="P1249" s="338"/>
      <c r="Q1249" s="339" t="str">
        <f t="shared" si="69"/>
        <v/>
      </c>
      <c r="R1249" s="339" t="b">
        <f t="shared" si="70"/>
        <v>1</v>
      </c>
      <c r="S1249" s="339" t="str">
        <f t="shared" si="71"/>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68"/>
        <v/>
      </c>
      <c r="O1250" s="337" t="s">
        <v>18592</v>
      </c>
      <c r="P1250" s="338"/>
      <c r="Q1250" s="339" t="str">
        <f t="shared" si="69"/>
        <v/>
      </c>
      <c r="R1250" s="339" t="b">
        <f t="shared" si="70"/>
        <v>1</v>
      </c>
      <c r="S1250" s="339" t="str">
        <f t="shared" si="71"/>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68"/>
        <v/>
      </c>
      <c r="O1251" s="337" t="s">
        <v>18592</v>
      </c>
      <c r="P1251" s="338"/>
      <c r="Q1251" s="339" t="str">
        <f t="shared" si="69"/>
        <v/>
      </c>
      <c r="R1251" s="339" t="b">
        <f t="shared" si="70"/>
        <v>1</v>
      </c>
      <c r="S1251" s="339" t="str">
        <f t="shared" si="71"/>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68"/>
        <v/>
      </c>
      <c r="O1252" s="337" t="s">
        <v>18592</v>
      </c>
      <c r="P1252" s="338"/>
      <c r="Q1252" s="339" t="str">
        <f t="shared" si="69"/>
        <v/>
      </c>
      <c r="R1252" s="339" t="b">
        <f t="shared" si="70"/>
        <v>1</v>
      </c>
      <c r="S1252" s="339" t="str">
        <f t="shared" si="71"/>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68"/>
        <v/>
      </c>
      <c r="O1253" s="337" t="s">
        <v>18592</v>
      </c>
      <c r="P1253" s="338"/>
      <c r="Q1253" s="339" t="str">
        <f t="shared" si="69"/>
        <v/>
      </c>
      <c r="R1253" s="339" t="b">
        <f t="shared" si="70"/>
        <v>1</v>
      </c>
      <c r="S1253" s="339" t="str">
        <f t="shared" si="71"/>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68"/>
        <v/>
      </c>
      <c r="O1254" s="337" t="s">
        <v>18592</v>
      </c>
      <c r="P1254" s="338"/>
      <c r="Q1254" s="339" t="str">
        <f t="shared" si="69"/>
        <v/>
      </c>
      <c r="R1254" s="339" t="b">
        <f t="shared" si="70"/>
        <v>1</v>
      </c>
      <c r="S1254" s="339" t="str">
        <f t="shared" si="71"/>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68"/>
        <v/>
      </c>
      <c r="O1255" s="337" t="s">
        <v>18592</v>
      </c>
      <c r="P1255" s="338"/>
      <c r="Q1255" s="339" t="str">
        <f t="shared" si="69"/>
        <v/>
      </c>
      <c r="R1255" s="339" t="b">
        <f t="shared" si="70"/>
        <v>1</v>
      </c>
      <c r="S1255" s="339" t="str">
        <f t="shared" si="71"/>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68"/>
        <v/>
      </c>
      <c r="O1256" s="337" t="s">
        <v>18592</v>
      </c>
      <c r="P1256" s="338"/>
      <c r="Q1256" s="339" t="str">
        <f t="shared" si="69"/>
        <v/>
      </c>
      <c r="R1256" s="339" t="b">
        <f t="shared" si="70"/>
        <v>1</v>
      </c>
      <c r="S1256" s="339" t="str">
        <f t="shared" si="71"/>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68"/>
        <v/>
      </c>
      <c r="O1257" s="337" t="s">
        <v>18592</v>
      </c>
      <c r="P1257" s="338"/>
      <c r="Q1257" s="339" t="str">
        <f t="shared" si="69"/>
        <v/>
      </c>
      <c r="R1257" s="339" t="b">
        <f t="shared" si="70"/>
        <v>1</v>
      </c>
      <c r="S1257" s="339" t="str">
        <f t="shared" si="71"/>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68"/>
        <v/>
      </c>
      <c r="O1258" s="337" t="s">
        <v>18592</v>
      </c>
      <c r="P1258" s="338"/>
      <c r="Q1258" s="339" t="str">
        <f t="shared" si="69"/>
        <v/>
      </c>
      <c r="R1258" s="339" t="b">
        <f t="shared" si="70"/>
        <v>1</v>
      </c>
      <c r="S1258" s="339" t="str">
        <f t="shared" si="71"/>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68"/>
        <v/>
      </c>
      <c r="O1259" s="337" t="s">
        <v>18592</v>
      </c>
      <c r="P1259" s="338"/>
      <c r="Q1259" s="339" t="str">
        <f t="shared" si="69"/>
        <v/>
      </c>
      <c r="R1259" s="339" t="b">
        <f t="shared" si="70"/>
        <v>1</v>
      </c>
      <c r="S1259" s="339" t="str">
        <f t="shared" si="71"/>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68"/>
        <v/>
      </c>
      <c r="O1260" s="337" t="s">
        <v>18592</v>
      </c>
      <c r="P1260" s="338"/>
      <c r="Q1260" s="339" t="str">
        <f t="shared" si="69"/>
        <v/>
      </c>
      <c r="R1260" s="339" t="b">
        <f t="shared" si="70"/>
        <v>1</v>
      </c>
      <c r="S1260" s="339" t="str">
        <f t="shared" si="71"/>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68"/>
        <v/>
      </c>
      <c r="O1261" s="337" t="s">
        <v>18592</v>
      </c>
      <c r="P1261" s="338"/>
      <c r="Q1261" s="339" t="str">
        <f t="shared" si="69"/>
        <v/>
      </c>
      <c r="R1261" s="339" t="b">
        <f t="shared" si="70"/>
        <v>1</v>
      </c>
      <c r="S1261" s="339" t="str">
        <f t="shared" si="71"/>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68"/>
        <v/>
      </c>
      <c r="O1262" s="337" t="s">
        <v>18592</v>
      </c>
      <c r="P1262" s="338"/>
      <c r="Q1262" s="339" t="str">
        <f t="shared" si="69"/>
        <v/>
      </c>
      <c r="R1262" s="339" t="b">
        <f t="shared" si="70"/>
        <v>1</v>
      </c>
      <c r="S1262" s="339" t="str">
        <f t="shared" si="71"/>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68"/>
        <v/>
      </c>
      <c r="O1263" s="337" t="s">
        <v>18592</v>
      </c>
      <c r="P1263" s="338"/>
      <c r="Q1263" s="339" t="str">
        <f t="shared" si="69"/>
        <v/>
      </c>
      <c r="R1263" s="339" t="b">
        <f t="shared" si="70"/>
        <v>1</v>
      </c>
      <c r="S1263" s="339" t="str">
        <f t="shared" si="71"/>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68"/>
        <v/>
      </c>
      <c r="O1264" s="337" t="s">
        <v>18592</v>
      </c>
      <c r="P1264" s="338"/>
      <c r="Q1264" s="339" t="str">
        <f t="shared" si="69"/>
        <v/>
      </c>
      <c r="R1264" s="339" t="b">
        <f t="shared" si="70"/>
        <v>1</v>
      </c>
      <c r="S1264" s="339" t="str">
        <f t="shared" si="71"/>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68"/>
        <v/>
      </c>
      <c r="O1265" s="337" t="s">
        <v>18592</v>
      </c>
      <c r="P1265" s="338"/>
      <c r="Q1265" s="339" t="str">
        <f t="shared" si="69"/>
        <v/>
      </c>
      <c r="R1265" s="339" t="b">
        <f t="shared" si="70"/>
        <v>1</v>
      </c>
      <c r="S1265" s="339" t="str">
        <f t="shared" si="71"/>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68"/>
        <v/>
      </c>
      <c r="O1266" s="337" t="s">
        <v>18592</v>
      </c>
      <c r="P1266" s="338"/>
      <c r="Q1266" s="339" t="str">
        <f t="shared" si="69"/>
        <v/>
      </c>
      <c r="R1266" s="339" t="b">
        <f t="shared" si="70"/>
        <v>1</v>
      </c>
      <c r="S1266" s="339" t="str">
        <f t="shared" si="71"/>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68"/>
        <v/>
      </c>
      <c r="O1267" s="337" t="s">
        <v>18592</v>
      </c>
      <c r="P1267" s="338"/>
      <c r="Q1267" s="339" t="str">
        <f t="shared" si="69"/>
        <v/>
      </c>
      <c r="R1267" s="339" t="b">
        <f t="shared" si="70"/>
        <v>1</v>
      </c>
      <c r="S1267" s="339" t="str">
        <f t="shared" si="71"/>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68"/>
        <v/>
      </c>
      <c r="O1268" s="337" t="s">
        <v>18592</v>
      </c>
      <c r="P1268" s="338"/>
      <c r="Q1268" s="339" t="str">
        <f t="shared" si="69"/>
        <v/>
      </c>
      <c r="R1268" s="339" t="b">
        <f t="shared" si="70"/>
        <v>1</v>
      </c>
      <c r="S1268" s="339" t="str">
        <f t="shared" si="71"/>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68"/>
        <v/>
      </c>
      <c r="O1269" s="337" t="s">
        <v>18592</v>
      </c>
      <c r="P1269" s="338"/>
      <c r="Q1269" s="339" t="str">
        <f t="shared" si="69"/>
        <v/>
      </c>
      <c r="R1269" s="339" t="b">
        <f t="shared" si="70"/>
        <v>1</v>
      </c>
      <c r="S1269" s="339" t="str">
        <f t="shared" si="71"/>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68"/>
        <v/>
      </c>
      <c r="O1270" s="337" t="s">
        <v>18592</v>
      </c>
      <c r="P1270" s="338"/>
      <c r="Q1270" s="339" t="str">
        <f t="shared" si="69"/>
        <v/>
      </c>
      <c r="R1270" s="339" t="b">
        <f t="shared" si="70"/>
        <v>1</v>
      </c>
      <c r="S1270" s="339" t="str">
        <f t="shared" si="71"/>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68"/>
        <v/>
      </c>
      <c r="O1271" s="337" t="s">
        <v>18592</v>
      </c>
      <c r="P1271" s="338"/>
      <c r="Q1271" s="339" t="str">
        <f t="shared" si="69"/>
        <v/>
      </c>
      <c r="R1271" s="339" t="b">
        <f t="shared" si="70"/>
        <v>1</v>
      </c>
      <c r="S1271" s="339" t="str">
        <f t="shared" si="71"/>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68"/>
        <v/>
      </c>
      <c r="O1272" s="337" t="s">
        <v>18592</v>
      </c>
      <c r="P1272" s="338"/>
      <c r="Q1272" s="339" t="str">
        <f t="shared" si="69"/>
        <v/>
      </c>
      <c r="R1272" s="339" t="b">
        <f t="shared" si="70"/>
        <v>1</v>
      </c>
      <c r="S1272" s="339" t="str">
        <f t="shared" si="71"/>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68"/>
        <v/>
      </c>
      <c r="O1273" s="337" t="s">
        <v>18592</v>
      </c>
      <c r="P1273" s="338"/>
      <c r="Q1273" s="339" t="str">
        <f t="shared" si="69"/>
        <v/>
      </c>
      <c r="R1273" s="339" t="b">
        <f t="shared" si="70"/>
        <v>1</v>
      </c>
      <c r="S1273" s="339" t="str">
        <f t="shared" si="71"/>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68"/>
        <v/>
      </c>
      <c r="O1274" s="337" t="s">
        <v>18592</v>
      </c>
      <c r="P1274" s="338"/>
      <c r="Q1274" s="339" t="str">
        <f t="shared" si="69"/>
        <v/>
      </c>
      <c r="R1274" s="339" t="b">
        <f t="shared" si="70"/>
        <v>1</v>
      </c>
      <c r="S1274" s="339" t="str">
        <f t="shared" si="71"/>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68"/>
        <v/>
      </c>
      <c r="O1275" s="337" t="s">
        <v>18592</v>
      </c>
      <c r="P1275" s="338"/>
      <c r="Q1275" s="339" t="str">
        <f t="shared" si="69"/>
        <v/>
      </c>
      <c r="R1275" s="339" t="b">
        <f t="shared" si="70"/>
        <v>1</v>
      </c>
      <c r="S1275" s="339" t="str">
        <f t="shared" si="71"/>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68"/>
        <v/>
      </c>
      <c r="O1276" s="337" t="s">
        <v>18592</v>
      </c>
      <c r="P1276" s="338"/>
      <c r="Q1276" s="339" t="str">
        <f t="shared" si="69"/>
        <v/>
      </c>
      <c r="R1276" s="339" t="b">
        <f t="shared" si="70"/>
        <v>1</v>
      </c>
      <c r="S1276" s="339" t="str">
        <f t="shared" si="71"/>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68"/>
        <v/>
      </c>
      <c r="O1277" s="337" t="s">
        <v>18592</v>
      </c>
      <c r="P1277" s="338"/>
      <c r="Q1277" s="339" t="str">
        <f t="shared" si="69"/>
        <v/>
      </c>
      <c r="R1277" s="339" t="b">
        <f t="shared" si="70"/>
        <v>1</v>
      </c>
      <c r="S1277" s="339" t="str">
        <f t="shared" si="71"/>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68"/>
        <v/>
      </c>
      <c r="O1278" s="337" t="s">
        <v>18592</v>
      </c>
      <c r="P1278" s="338"/>
      <c r="Q1278" s="339" t="str">
        <f t="shared" si="69"/>
        <v/>
      </c>
      <c r="R1278" s="339" t="b">
        <f t="shared" si="70"/>
        <v>1</v>
      </c>
      <c r="S1278" s="339" t="str">
        <f t="shared" si="71"/>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68"/>
        <v/>
      </c>
      <c r="O1279" s="337" t="s">
        <v>18592</v>
      </c>
      <c r="P1279" s="338"/>
      <c r="Q1279" s="339" t="str">
        <f t="shared" si="69"/>
        <v/>
      </c>
      <c r="R1279" s="339" t="b">
        <f t="shared" si="70"/>
        <v>1</v>
      </c>
      <c r="S1279" s="339" t="str">
        <f t="shared" si="71"/>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68"/>
        <v/>
      </c>
      <c r="O1280" s="337" t="s">
        <v>18592</v>
      </c>
      <c r="P1280" s="338"/>
      <c r="Q1280" s="339" t="str">
        <f t="shared" si="69"/>
        <v/>
      </c>
      <c r="R1280" s="339" t="b">
        <f t="shared" si="70"/>
        <v>1</v>
      </c>
      <c r="S1280" s="339" t="str">
        <f t="shared" si="71"/>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68"/>
        <v/>
      </c>
      <c r="O1281" s="337" t="s">
        <v>18592</v>
      </c>
      <c r="P1281" s="338"/>
      <c r="Q1281" s="339" t="str">
        <f t="shared" si="69"/>
        <v/>
      </c>
      <c r="R1281" s="339" t="b">
        <f t="shared" si="70"/>
        <v>1</v>
      </c>
      <c r="S1281" s="339" t="str">
        <f t="shared" si="71"/>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68"/>
        <v/>
      </c>
      <c r="O1282" s="337" t="s">
        <v>18592</v>
      </c>
      <c r="P1282" s="338"/>
      <c r="Q1282" s="339" t="str">
        <f t="shared" si="69"/>
        <v/>
      </c>
      <c r="R1282" s="339" t="b">
        <f t="shared" si="70"/>
        <v>1</v>
      </c>
      <c r="S1282" s="339" t="str">
        <f t="shared" si="71"/>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68"/>
        <v/>
      </c>
      <c r="O1283" s="337" t="s">
        <v>18592</v>
      </c>
      <c r="P1283" s="338"/>
      <c r="Q1283" s="339" t="str">
        <f t="shared" si="69"/>
        <v/>
      </c>
      <c r="R1283" s="339" t="b">
        <f t="shared" si="70"/>
        <v>1</v>
      </c>
      <c r="S1283" s="339" t="str">
        <f t="shared" si="71"/>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68"/>
        <v/>
      </c>
      <c r="O1284" s="337" t="s">
        <v>18592</v>
      </c>
      <c r="P1284" s="338"/>
      <c r="Q1284" s="339" t="str">
        <f t="shared" si="69"/>
        <v/>
      </c>
      <c r="R1284" s="339" t="b">
        <f t="shared" si="70"/>
        <v>1</v>
      </c>
      <c r="S1284" s="339" t="str">
        <f t="shared" si="71"/>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72">IF(A1285="","",IF(ISERROR(MATCH($F1285,CL,0)),"Unknown",INDIRECT("'C'!$A$"&amp;MATCH($F1285,CL,0)+1)))</f>
        <v/>
      </c>
      <c r="O1285" s="337" t="s">
        <v>18592</v>
      </c>
      <c r="P1285" s="338"/>
      <c r="Q1285" s="339" t="str">
        <f t="shared" ref="Q1285:Q1348" si="73">A1285&amp;B1285</f>
        <v/>
      </c>
      <c r="R1285" s="339" t="b">
        <f t="shared" ref="R1285:R1348" si="74">OR(ISBLANK(B1285),ISBLANK(C1285))</f>
        <v>1</v>
      </c>
      <c r="S1285" s="339" t="str">
        <f t="shared" ref="S1285:S1348" si="75">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72"/>
        <v/>
      </c>
      <c r="O1286" s="337" t="s">
        <v>18592</v>
      </c>
      <c r="P1286" s="338"/>
      <c r="Q1286" s="339" t="str">
        <f t="shared" si="73"/>
        <v/>
      </c>
      <c r="R1286" s="339" t="b">
        <f t="shared" si="74"/>
        <v>1</v>
      </c>
      <c r="S1286" s="339" t="str">
        <f t="shared" si="75"/>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72"/>
        <v/>
      </c>
      <c r="O1287" s="337" t="s">
        <v>18592</v>
      </c>
      <c r="P1287" s="338"/>
      <c r="Q1287" s="339" t="str">
        <f t="shared" si="73"/>
        <v/>
      </c>
      <c r="R1287" s="339" t="b">
        <f t="shared" si="74"/>
        <v>1</v>
      </c>
      <c r="S1287" s="339" t="str">
        <f t="shared" si="75"/>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72"/>
        <v/>
      </c>
      <c r="O1288" s="337" t="s">
        <v>18592</v>
      </c>
      <c r="P1288" s="338"/>
      <c r="Q1288" s="339" t="str">
        <f t="shared" si="73"/>
        <v/>
      </c>
      <c r="R1288" s="339" t="b">
        <f t="shared" si="74"/>
        <v>1</v>
      </c>
      <c r="S1288" s="339" t="str">
        <f t="shared" si="75"/>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72"/>
        <v/>
      </c>
      <c r="O1289" s="337" t="s">
        <v>18592</v>
      </c>
      <c r="P1289" s="338"/>
      <c r="Q1289" s="339" t="str">
        <f t="shared" si="73"/>
        <v/>
      </c>
      <c r="R1289" s="339" t="b">
        <f t="shared" si="74"/>
        <v>1</v>
      </c>
      <c r="S1289" s="339" t="str">
        <f t="shared" si="75"/>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72"/>
        <v/>
      </c>
      <c r="O1290" s="337" t="s">
        <v>18592</v>
      </c>
      <c r="P1290" s="338"/>
      <c r="Q1290" s="339" t="str">
        <f t="shared" si="73"/>
        <v/>
      </c>
      <c r="R1290" s="339" t="b">
        <f t="shared" si="74"/>
        <v>1</v>
      </c>
      <c r="S1290" s="339" t="str">
        <f t="shared" si="75"/>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72"/>
        <v/>
      </c>
      <c r="O1291" s="337" t="s">
        <v>18592</v>
      </c>
      <c r="P1291" s="338"/>
      <c r="Q1291" s="339" t="str">
        <f t="shared" si="73"/>
        <v/>
      </c>
      <c r="R1291" s="339" t="b">
        <f t="shared" si="74"/>
        <v>1</v>
      </c>
      <c r="S1291" s="339" t="str">
        <f t="shared" si="75"/>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72"/>
        <v/>
      </c>
      <c r="O1292" s="337" t="s">
        <v>18592</v>
      </c>
      <c r="P1292" s="338"/>
      <c r="Q1292" s="339" t="str">
        <f t="shared" si="73"/>
        <v/>
      </c>
      <c r="R1292" s="339" t="b">
        <f t="shared" si="74"/>
        <v>1</v>
      </c>
      <c r="S1292" s="339" t="str">
        <f t="shared" si="75"/>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72"/>
        <v/>
      </c>
      <c r="O1293" s="337" t="s">
        <v>18592</v>
      </c>
      <c r="P1293" s="338"/>
      <c r="Q1293" s="339" t="str">
        <f t="shared" si="73"/>
        <v/>
      </c>
      <c r="R1293" s="339" t="b">
        <f t="shared" si="74"/>
        <v>1</v>
      </c>
      <c r="S1293" s="339" t="str">
        <f t="shared" si="75"/>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72"/>
        <v/>
      </c>
      <c r="O1294" s="337" t="s">
        <v>18592</v>
      </c>
      <c r="P1294" s="338"/>
      <c r="Q1294" s="339" t="str">
        <f t="shared" si="73"/>
        <v/>
      </c>
      <c r="R1294" s="339" t="b">
        <f t="shared" si="74"/>
        <v>1</v>
      </c>
      <c r="S1294" s="339" t="str">
        <f t="shared" si="75"/>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72"/>
        <v/>
      </c>
      <c r="O1295" s="337" t="s">
        <v>18592</v>
      </c>
      <c r="P1295" s="338"/>
      <c r="Q1295" s="339" t="str">
        <f t="shared" si="73"/>
        <v/>
      </c>
      <c r="R1295" s="339" t="b">
        <f t="shared" si="74"/>
        <v>1</v>
      </c>
      <c r="S1295" s="339" t="str">
        <f t="shared" si="75"/>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72"/>
        <v/>
      </c>
      <c r="O1296" s="337" t="s">
        <v>18592</v>
      </c>
      <c r="P1296" s="338"/>
      <c r="Q1296" s="339" t="str">
        <f t="shared" si="73"/>
        <v/>
      </c>
      <c r="R1296" s="339" t="b">
        <f t="shared" si="74"/>
        <v>1</v>
      </c>
      <c r="S1296" s="339" t="str">
        <f t="shared" si="75"/>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72"/>
        <v/>
      </c>
      <c r="O1297" s="337" t="s">
        <v>18592</v>
      </c>
      <c r="P1297" s="338"/>
      <c r="Q1297" s="339" t="str">
        <f t="shared" si="73"/>
        <v/>
      </c>
      <c r="R1297" s="339" t="b">
        <f t="shared" si="74"/>
        <v>1</v>
      </c>
      <c r="S1297" s="339" t="str">
        <f t="shared" si="75"/>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72"/>
        <v/>
      </c>
      <c r="O1298" s="337" t="s">
        <v>18592</v>
      </c>
      <c r="P1298" s="338"/>
      <c r="Q1298" s="339" t="str">
        <f t="shared" si="73"/>
        <v/>
      </c>
      <c r="R1298" s="339" t="b">
        <f t="shared" si="74"/>
        <v>1</v>
      </c>
      <c r="S1298" s="339" t="str">
        <f t="shared" si="75"/>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72"/>
        <v/>
      </c>
      <c r="O1299" s="337" t="s">
        <v>18592</v>
      </c>
      <c r="P1299" s="338"/>
      <c r="Q1299" s="339" t="str">
        <f t="shared" si="73"/>
        <v/>
      </c>
      <c r="R1299" s="339" t="b">
        <f t="shared" si="74"/>
        <v>1</v>
      </c>
      <c r="S1299" s="339" t="str">
        <f t="shared" si="75"/>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72"/>
        <v/>
      </c>
      <c r="O1300" s="337" t="s">
        <v>18592</v>
      </c>
      <c r="P1300" s="338"/>
      <c r="Q1300" s="339" t="str">
        <f t="shared" si="73"/>
        <v/>
      </c>
      <c r="R1300" s="339" t="b">
        <f t="shared" si="74"/>
        <v>1</v>
      </c>
      <c r="S1300" s="339" t="str">
        <f t="shared" si="75"/>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72"/>
        <v/>
      </c>
      <c r="O1301" s="337" t="s">
        <v>18592</v>
      </c>
      <c r="P1301" s="338"/>
      <c r="Q1301" s="339" t="str">
        <f t="shared" si="73"/>
        <v/>
      </c>
      <c r="R1301" s="339" t="b">
        <f t="shared" si="74"/>
        <v>1</v>
      </c>
      <c r="S1301" s="339" t="str">
        <f t="shared" si="75"/>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72"/>
        <v/>
      </c>
      <c r="O1302" s="337" t="s">
        <v>18592</v>
      </c>
      <c r="P1302" s="338"/>
      <c r="Q1302" s="339" t="str">
        <f t="shared" si="73"/>
        <v/>
      </c>
      <c r="R1302" s="339" t="b">
        <f t="shared" si="74"/>
        <v>1</v>
      </c>
      <c r="S1302" s="339" t="str">
        <f t="shared" si="75"/>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72"/>
        <v/>
      </c>
      <c r="O1303" s="337" t="s">
        <v>18592</v>
      </c>
      <c r="P1303" s="338"/>
      <c r="Q1303" s="339" t="str">
        <f t="shared" si="73"/>
        <v/>
      </c>
      <c r="R1303" s="339" t="b">
        <f t="shared" si="74"/>
        <v>1</v>
      </c>
      <c r="S1303" s="339" t="str">
        <f t="shared" si="75"/>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72"/>
        <v/>
      </c>
      <c r="O1304" s="337" t="s">
        <v>18592</v>
      </c>
      <c r="P1304" s="338"/>
      <c r="Q1304" s="339" t="str">
        <f t="shared" si="73"/>
        <v/>
      </c>
      <c r="R1304" s="339" t="b">
        <f t="shared" si="74"/>
        <v>1</v>
      </c>
      <c r="S1304" s="339" t="str">
        <f t="shared" si="75"/>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72"/>
        <v/>
      </c>
      <c r="O1305" s="337" t="s">
        <v>18592</v>
      </c>
      <c r="P1305" s="338"/>
      <c r="Q1305" s="339" t="str">
        <f t="shared" si="73"/>
        <v/>
      </c>
      <c r="R1305" s="339" t="b">
        <f t="shared" si="74"/>
        <v>1</v>
      </c>
      <c r="S1305" s="339" t="str">
        <f t="shared" si="75"/>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72"/>
        <v/>
      </c>
      <c r="O1306" s="337" t="s">
        <v>18592</v>
      </c>
      <c r="P1306" s="338"/>
      <c r="Q1306" s="339" t="str">
        <f t="shared" si="73"/>
        <v/>
      </c>
      <c r="R1306" s="339" t="b">
        <f t="shared" si="74"/>
        <v>1</v>
      </c>
      <c r="S1306" s="339" t="str">
        <f t="shared" si="75"/>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72"/>
        <v/>
      </c>
      <c r="O1307" s="337" t="s">
        <v>18592</v>
      </c>
      <c r="P1307" s="338"/>
      <c r="Q1307" s="339" t="str">
        <f t="shared" si="73"/>
        <v/>
      </c>
      <c r="R1307" s="339" t="b">
        <f t="shared" si="74"/>
        <v>1</v>
      </c>
      <c r="S1307" s="339" t="str">
        <f t="shared" si="75"/>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72"/>
        <v/>
      </c>
      <c r="O1308" s="337" t="s">
        <v>18592</v>
      </c>
      <c r="P1308" s="338"/>
      <c r="Q1308" s="339" t="str">
        <f t="shared" si="73"/>
        <v/>
      </c>
      <c r="R1308" s="339" t="b">
        <f t="shared" si="74"/>
        <v>1</v>
      </c>
      <c r="S1308" s="339" t="str">
        <f t="shared" si="75"/>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72"/>
        <v/>
      </c>
      <c r="O1309" s="337" t="s">
        <v>18592</v>
      </c>
      <c r="P1309" s="338"/>
      <c r="Q1309" s="339" t="str">
        <f t="shared" si="73"/>
        <v/>
      </c>
      <c r="R1309" s="339" t="b">
        <f t="shared" si="74"/>
        <v>1</v>
      </c>
      <c r="S1309" s="339" t="str">
        <f t="shared" si="75"/>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72"/>
        <v/>
      </c>
      <c r="O1310" s="337" t="s">
        <v>18592</v>
      </c>
      <c r="P1310" s="338"/>
      <c r="Q1310" s="339" t="str">
        <f t="shared" si="73"/>
        <v/>
      </c>
      <c r="R1310" s="339" t="b">
        <f t="shared" si="74"/>
        <v>1</v>
      </c>
      <c r="S1310" s="339" t="str">
        <f t="shared" si="75"/>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72"/>
        <v/>
      </c>
      <c r="O1311" s="337" t="s">
        <v>18592</v>
      </c>
      <c r="P1311" s="338"/>
      <c r="Q1311" s="339" t="str">
        <f t="shared" si="73"/>
        <v/>
      </c>
      <c r="R1311" s="339" t="b">
        <f t="shared" si="74"/>
        <v>1</v>
      </c>
      <c r="S1311" s="339" t="str">
        <f t="shared" si="75"/>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72"/>
        <v/>
      </c>
      <c r="O1312" s="337" t="s">
        <v>18592</v>
      </c>
      <c r="P1312" s="338"/>
      <c r="Q1312" s="339" t="str">
        <f t="shared" si="73"/>
        <v/>
      </c>
      <c r="R1312" s="339" t="b">
        <f t="shared" si="74"/>
        <v>1</v>
      </c>
      <c r="S1312" s="339" t="str">
        <f t="shared" si="75"/>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72"/>
        <v/>
      </c>
      <c r="O1313" s="337" t="s">
        <v>18592</v>
      </c>
      <c r="P1313" s="338"/>
      <c r="Q1313" s="339" t="str">
        <f t="shared" si="73"/>
        <v/>
      </c>
      <c r="R1313" s="339" t="b">
        <f t="shared" si="74"/>
        <v>1</v>
      </c>
      <c r="S1313" s="339" t="str">
        <f t="shared" si="75"/>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72"/>
        <v/>
      </c>
      <c r="O1314" s="337" t="s">
        <v>18592</v>
      </c>
      <c r="P1314" s="338"/>
      <c r="Q1314" s="339" t="str">
        <f t="shared" si="73"/>
        <v/>
      </c>
      <c r="R1314" s="339" t="b">
        <f t="shared" si="74"/>
        <v>1</v>
      </c>
      <c r="S1314" s="339" t="str">
        <f t="shared" si="75"/>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72"/>
        <v/>
      </c>
      <c r="O1315" s="337" t="s">
        <v>18592</v>
      </c>
      <c r="P1315" s="338"/>
      <c r="Q1315" s="339" t="str">
        <f t="shared" si="73"/>
        <v/>
      </c>
      <c r="R1315" s="339" t="b">
        <f t="shared" si="74"/>
        <v>1</v>
      </c>
      <c r="S1315" s="339" t="str">
        <f t="shared" si="75"/>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72"/>
        <v/>
      </c>
      <c r="O1316" s="337" t="s">
        <v>18592</v>
      </c>
      <c r="P1316" s="338"/>
      <c r="Q1316" s="339" t="str">
        <f t="shared" si="73"/>
        <v/>
      </c>
      <c r="R1316" s="339" t="b">
        <f t="shared" si="74"/>
        <v>1</v>
      </c>
      <c r="S1316" s="339" t="str">
        <f t="shared" si="75"/>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72"/>
        <v/>
      </c>
      <c r="O1317" s="337" t="s">
        <v>18592</v>
      </c>
      <c r="P1317" s="338"/>
      <c r="Q1317" s="339" t="str">
        <f t="shared" si="73"/>
        <v/>
      </c>
      <c r="R1317" s="339" t="b">
        <f t="shared" si="74"/>
        <v>1</v>
      </c>
      <c r="S1317" s="339" t="str">
        <f t="shared" si="75"/>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72"/>
        <v/>
      </c>
      <c r="O1318" s="337" t="s">
        <v>18592</v>
      </c>
      <c r="P1318" s="338"/>
      <c r="Q1318" s="339" t="str">
        <f t="shared" si="73"/>
        <v/>
      </c>
      <c r="R1318" s="339" t="b">
        <f t="shared" si="74"/>
        <v>1</v>
      </c>
      <c r="S1318" s="339" t="str">
        <f t="shared" si="75"/>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72"/>
        <v/>
      </c>
      <c r="O1319" s="337" t="s">
        <v>18592</v>
      </c>
      <c r="P1319" s="338"/>
      <c r="Q1319" s="339" t="str">
        <f t="shared" si="73"/>
        <v/>
      </c>
      <c r="R1319" s="339" t="b">
        <f t="shared" si="74"/>
        <v>1</v>
      </c>
      <c r="S1319" s="339" t="str">
        <f t="shared" si="75"/>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72"/>
        <v/>
      </c>
      <c r="O1320" s="337" t="s">
        <v>18592</v>
      </c>
      <c r="P1320" s="338"/>
      <c r="Q1320" s="339" t="str">
        <f t="shared" si="73"/>
        <v/>
      </c>
      <c r="R1320" s="339" t="b">
        <f t="shared" si="74"/>
        <v>1</v>
      </c>
      <c r="S1320" s="339" t="str">
        <f t="shared" si="75"/>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72"/>
        <v/>
      </c>
      <c r="O1321" s="337" t="s">
        <v>18592</v>
      </c>
      <c r="P1321" s="338"/>
      <c r="Q1321" s="339" t="str">
        <f t="shared" si="73"/>
        <v/>
      </c>
      <c r="R1321" s="339" t="b">
        <f t="shared" si="74"/>
        <v>1</v>
      </c>
      <c r="S1321" s="339" t="str">
        <f t="shared" si="75"/>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72"/>
        <v/>
      </c>
      <c r="O1322" s="337" t="s">
        <v>18592</v>
      </c>
      <c r="P1322" s="338"/>
      <c r="Q1322" s="339" t="str">
        <f t="shared" si="73"/>
        <v/>
      </c>
      <c r="R1322" s="339" t="b">
        <f t="shared" si="74"/>
        <v>1</v>
      </c>
      <c r="S1322" s="339" t="str">
        <f t="shared" si="75"/>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72"/>
        <v/>
      </c>
      <c r="O1323" s="337" t="s">
        <v>18592</v>
      </c>
      <c r="P1323" s="338"/>
      <c r="Q1323" s="339" t="str">
        <f t="shared" si="73"/>
        <v/>
      </c>
      <c r="R1323" s="339" t="b">
        <f t="shared" si="74"/>
        <v>1</v>
      </c>
      <c r="S1323" s="339" t="str">
        <f t="shared" si="75"/>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72"/>
        <v/>
      </c>
      <c r="O1324" s="337" t="s">
        <v>18592</v>
      </c>
      <c r="P1324" s="338"/>
      <c r="Q1324" s="339" t="str">
        <f t="shared" si="73"/>
        <v/>
      </c>
      <c r="R1324" s="339" t="b">
        <f t="shared" si="74"/>
        <v>1</v>
      </c>
      <c r="S1324" s="339" t="str">
        <f t="shared" si="75"/>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72"/>
        <v/>
      </c>
      <c r="O1325" s="337" t="s">
        <v>18592</v>
      </c>
      <c r="P1325" s="338"/>
      <c r="Q1325" s="339" t="str">
        <f t="shared" si="73"/>
        <v/>
      </c>
      <c r="R1325" s="339" t="b">
        <f t="shared" si="74"/>
        <v>1</v>
      </c>
      <c r="S1325" s="339" t="str">
        <f t="shared" si="75"/>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72"/>
        <v/>
      </c>
      <c r="O1326" s="337" t="s">
        <v>18592</v>
      </c>
      <c r="P1326" s="338"/>
      <c r="Q1326" s="339" t="str">
        <f t="shared" si="73"/>
        <v/>
      </c>
      <c r="R1326" s="339" t="b">
        <f t="shared" si="74"/>
        <v>1</v>
      </c>
      <c r="S1326" s="339" t="str">
        <f t="shared" si="75"/>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72"/>
        <v/>
      </c>
      <c r="O1327" s="337" t="s">
        <v>18592</v>
      </c>
      <c r="P1327" s="338"/>
      <c r="Q1327" s="339" t="str">
        <f t="shared" si="73"/>
        <v/>
      </c>
      <c r="R1327" s="339" t="b">
        <f t="shared" si="74"/>
        <v>1</v>
      </c>
      <c r="S1327" s="339" t="str">
        <f t="shared" si="75"/>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72"/>
        <v/>
      </c>
      <c r="O1328" s="337" t="s">
        <v>18592</v>
      </c>
      <c r="P1328" s="338"/>
      <c r="Q1328" s="339" t="str">
        <f t="shared" si="73"/>
        <v/>
      </c>
      <c r="R1328" s="339" t="b">
        <f t="shared" si="74"/>
        <v>1</v>
      </c>
      <c r="S1328" s="339" t="str">
        <f t="shared" si="75"/>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72"/>
        <v/>
      </c>
      <c r="O1329" s="337" t="s">
        <v>18592</v>
      </c>
      <c r="P1329" s="338"/>
      <c r="Q1329" s="339" t="str">
        <f t="shared" si="73"/>
        <v/>
      </c>
      <c r="R1329" s="339" t="b">
        <f t="shared" si="74"/>
        <v>1</v>
      </c>
      <c r="S1329" s="339" t="str">
        <f t="shared" si="75"/>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72"/>
        <v/>
      </c>
      <c r="O1330" s="337" t="s">
        <v>18592</v>
      </c>
      <c r="P1330" s="338"/>
      <c r="Q1330" s="339" t="str">
        <f t="shared" si="73"/>
        <v/>
      </c>
      <c r="R1330" s="339" t="b">
        <f t="shared" si="74"/>
        <v>1</v>
      </c>
      <c r="S1330" s="339" t="str">
        <f t="shared" si="75"/>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72"/>
        <v/>
      </c>
      <c r="O1331" s="337" t="s">
        <v>18592</v>
      </c>
      <c r="P1331" s="338"/>
      <c r="Q1331" s="339" t="str">
        <f t="shared" si="73"/>
        <v/>
      </c>
      <c r="R1331" s="339" t="b">
        <f t="shared" si="74"/>
        <v>1</v>
      </c>
      <c r="S1331" s="339" t="str">
        <f t="shared" si="75"/>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72"/>
        <v/>
      </c>
      <c r="O1332" s="337" t="s">
        <v>18592</v>
      </c>
      <c r="P1332" s="338"/>
      <c r="Q1332" s="339" t="str">
        <f t="shared" si="73"/>
        <v/>
      </c>
      <c r="R1332" s="339" t="b">
        <f t="shared" si="74"/>
        <v>1</v>
      </c>
      <c r="S1332" s="339" t="str">
        <f t="shared" si="75"/>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72"/>
        <v/>
      </c>
      <c r="O1333" s="337" t="s">
        <v>18592</v>
      </c>
      <c r="P1333" s="338"/>
      <c r="Q1333" s="339" t="str">
        <f t="shared" si="73"/>
        <v/>
      </c>
      <c r="R1333" s="339" t="b">
        <f t="shared" si="74"/>
        <v>1</v>
      </c>
      <c r="S1333" s="339" t="str">
        <f t="shared" si="75"/>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72"/>
        <v/>
      </c>
      <c r="O1334" s="337" t="s">
        <v>18592</v>
      </c>
      <c r="P1334" s="338"/>
      <c r="Q1334" s="339" t="str">
        <f t="shared" si="73"/>
        <v/>
      </c>
      <c r="R1334" s="339" t="b">
        <f t="shared" si="74"/>
        <v>1</v>
      </c>
      <c r="S1334" s="339" t="str">
        <f t="shared" si="75"/>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72"/>
        <v/>
      </c>
      <c r="O1335" s="337" t="s">
        <v>18592</v>
      </c>
      <c r="P1335" s="338"/>
      <c r="Q1335" s="339" t="str">
        <f t="shared" si="73"/>
        <v/>
      </c>
      <c r="R1335" s="339" t="b">
        <f t="shared" si="74"/>
        <v>1</v>
      </c>
      <c r="S1335" s="339" t="str">
        <f t="shared" si="75"/>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72"/>
        <v/>
      </c>
      <c r="O1336" s="337" t="s">
        <v>18592</v>
      </c>
      <c r="P1336" s="338"/>
      <c r="Q1336" s="339" t="str">
        <f t="shared" si="73"/>
        <v/>
      </c>
      <c r="R1336" s="339" t="b">
        <f t="shared" si="74"/>
        <v>1</v>
      </c>
      <c r="S1336" s="339" t="str">
        <f t="shared" si="75"/>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72"/>
        <v/>
      </c>
      <c r="O1337" s="337" t="s">
        <v>18592</v>
      </c>
      <c r="P1337" s="338"/>
      <c r="Q1337" s="339" t="str">
        <f t="shared" si="73"/>
        <v/>
      </c>
      <c r="R1337" s="339" t="b">
        <f t="shared" si="74"/>
        <v>1</v>
      </c>
      <c r="S1337" s="339" t="str">
        <f t="shared" si="75"/>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72"/>
        <v/>
      </c>
      <c r="O1338" s="337" t="s">
        <v>18592</v>
      </c>
      <c r="P1338" s="338"/>
      <c r="Q1338" s="339" t="str">
        <f t="shared" si="73"/>
        <v/>
      </c>
      <c r="R1338" s="339" t="b">
        <f t="shared" si="74"/>
        <v>1</v>
      </c>
      <c r="S1338" s="339" t="str">
        <f t="shared" si="75"/>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72"/>
        <v/>
      </c>
      <c r="O1339" s="337" t="s">
        <v>18592</v>
      </c>
      <c r="P1339" s="338"/>
      <c r="Q1339" s="339" t="str">
        <f t="shared" si="73"/>
        <v/>
      </c>
      <c r="R1339" s="339" t="b">
        <f t="shared" si="74"/>
        <v>1</v>
      </c>
      <c r="S1339" s="339" t="str">
        <f t="shared" si="75"/>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72"/>
        <v/>
      </c>
      <c r="O1340" s="337" t="s">
        <v>18592</v>
      </c>
      <c r="P1340" s="338"/>
      <c r="Q1340" s="339" t="str">
        <f t="shared" si="73"/>
        <v/>
      </c>
      <c r="R1340" s="339" t="b">
        <f t="shared" si="74"/>
        <v>1</v>
      </c>
      <c r="S1340" s="339" t="str">
        <f t="shared" si="75"/>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72"/>
        <v/>
      </c>
      <c r="O1341" s="337" t="s">
        <v>18592</v>
      </c>
      <c r="P1341" s="338"/>
      <c r="Q1341" s="339" t="str">
        <f t="shared" si="73"/>
        <v/>
      </c>
      <c r="R1341" s="339" t="b">
        <f t="shared" si="74"/>
        <v>1</v>
      </c>
      <c r="S1341" s="339" t="str">
        <f t="shared" si="75"/>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72"/>
        <v/>
      </c>
      <c r="O1342" s="337" t="s">
        <v>18592</v>
      </c>
      <c r="P1342" s="338"/>
      <c r="Q1342" s="339" t="str">
        <f t="shared" si="73"/>
        <v/>
      </c>
      <c r="R1342" s="339" t="b">
        <f t="shared" si="74"/>
        <v>1</v>
      </c>
      <c r="S1342" s="339" t="str">
        <f t="shared" si="75"/>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72"/>
        <v/>
      </c>
      <c r="O1343" s="337" t="s">
        <v>18592</v>
      </c>
      <c r="P1343" s="338"/>
      <c r="Q1343" s="339" t="str">
        <f t="shared" si="73"/>
        <v/>
      </c>
      <c r="R1343" s="339" t="b">
        <f t="shared" si="74"/>
        <v>1</v>
      </c>
      <c r="S1343" s="339" t="str">
        <f t="shared" si="75"/>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72"/>
        <v/>
      </c>
      <c r="O1344" s="337" t="s">
        <v>18592</v>
      </c>
      <c r="P1344" s="338"/>
      <c r="Q1344" s="339" t="str">
        <f t="shared" si="73"/>
        <v/>
      </c>
      <c r="R1344" s="339" t="b">
        <f t="shared" si="74"/>
        <v>1</v>
      </c>
      <c r="S1344" s="339" t="str">
        <f t="shared" si="75"/>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72"/>
        <v/>
      </c>
      <c r="O1345" s="337" t="s">
        <v>18592</v>
      </c>
      <c r="P1345" s="338"/>
      <c r="Q1345" s="339" t="str">
        <f t="shared" si="73"/>
        <v/>
      </c>
      <c r="R1345" s="339" t="b">
        <f t="shared" si="74"/>
        <v>1</v>
      </c>
      <c r="S1345" s="339" t="str">
        <f t="shared" si="75"/>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72"/>
        <v/>
      </c>
      <c r="O1346" s="337" t="s">
        <v>18592</v>
      </c>
      <c r="P1346" s="338"/>
      <c r="Q1346" s="339" t="str">
        <f t="shared" si="73"/>
        <v/>
      </c>
      <c r="R1346" s="339" t="b">
        <f t="shared" si="74"/>
        <v>1</v>
      </c>
      <c r="S1346" s="339" t="str">
        <f t="shared" si="75"/>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72"/>
        <v/>
      </c>
      <c r="O1347" s="337" t="s">
        <v>18592</v>
      </c>
      <c r="P1347" s="338"/>
      <c r="Q1347" s="339" t="str">
        <f t="shared" si="73"/>
        <v/>
      </c>
      <c r="R1347" s="339" t="b">
        <f t="shared" si="74"/>
        <v>1</v>
      </c>
      <c r="S1347" s="339" t="str">
        <f t="shared" si="75"/>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72"/>
        <v/>
      </c>
      <c r="O1348" s="337" t="s">
        <v>18592</v>
      </c>
      <c r="P1348" s="338"/>
      <c r="Q1348" s="339" t="str">
        <f t="shared" si="73"/>
        <v/>
      </c>
      <c r="R1348" s="339" t="b">
        <f t="shared" si="74"/>
        <v>1</v>
      </c>
      <c r="S1348" s="339" t="str">
        <f t="shared" si="75"/>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76">IF(A1349="","",IF(ISERROR(MATCH($F1349,CL,0)),"Unknown",INDIRECT("'C'!$A$"&amp;MATCH($F1349,CL,0)+1)))</f>
        <v/>
      </c>
      <c r="O1349" s="337" t="s">
        <v>18592</v>
      </c>
      <c r="P1349" s="338"/>
      <c r="Q1349" s="339" t="str">
        <f t="shared" ref="Q1349:Q1412" si="77">A1349&amp;B1349</f>
        <v/>
      </c>
      <c r="R1349" s="339" t="b">
        <f t="shared" ref="R1349:R1412" si="78">OR(ISBLANK(B1349),ISBLANK(C1349))</f>
        <v>1</v>
      </c>
      <c r="S1349" s="339" t="str">
        <f t="shared" ref="S1349:S1412" si="79">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76"/>
        <v/>
      </c>
      <c r="O1350" s="337" t="s">
        <v>18592</v>
      </c>
      <c r="P1350" s="338"/>
      <c r="Q1350" s="339" t="str">
        <f t="shared" si="77"/>
        <v/>
      </c>
      <c r="R1350" s="339" t="b">
        <f t="shared" si="78"/>
        <v>1</v>
      </c>
      <c r="S1350" s="339" t="str">
        <f t="shared" si="79"/>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76"/>
        <v/>
      </c>
      <c r="O1351" s="337" t="s">
        <v>18592</v>
      </c>
      <c r="P1351" s="338"/>
      <c r="Q1351" s="339" t="str">
        <f t="shared" si="77"/>
        <v/>
      </c>
      <c r="R1351" s="339" t="b">
        <f t="shared" si="78"/>
        <v>1</v>
      </c>
      <c r="S1351" s="339" t="str">
        <f t="shared" si="79"/>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76"/>
        <v/>
      </c>
      <c r="O1352" s="337" t="s">
        <v>18592</v>
      </c>
      <c r="P1352" s="338"/>
      <c r="Q1352" s="339" t="str">
        <f t="shared" si="77"/>
        <v/>
      </c>
      <c r="R1352" s="339" t="b">
        <f t="shared" si="78"/>
        <v>1</v>
      </c>
      <c r="S1352" s="339" t="str">
        <f t="shared" si="79"/>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76"/>
        <v/>
      </c>
      <c r="O1353" s="337" t="s">
        <v>18592</v>
      </c>
      <c r="P1353" s="338"/>
      <c r="Q1353" s="339" t="str">
        <f t="shared" si="77"/>
        <v/>
      </c>
      <c r="R1353" s="339" t="b">
        <f t="shared" si="78"/>
        <v>1</v>
      </c>
      <c r="S1353" s="339" t="str">
        <f t="shared" si="79"/>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76"/>
        <v/>
      </c>
      <c r="O1354" s="337" t="s">
        <v>18592</v>
      </c>
      <c r="P1354" s="338"/>
      <c r="Q1354" s="339" t="str">
        <f t="shared" si="77"/>
        <v/>
      </c>
      <c r="R1354" s="339" t="b">
        <f t="shared" si="78"/>
        <v>1</v>
      </c>
      <c r="S1354" s="339" t="str">
        <f t="shared" si="79"/>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76"/>
        <v/>
      </c>
      <c r="O1355" s="337" t="s">
        <v>18592</v>
      </c>
      <c r="P1355" s="338"/>
      <c r="Q1355" s="339" t="str">
        <f t="shared" si="77"/>
        <v/>
      </c>
      <c r="R1355" s="339" t="b">
        <f t="shared" si="78"/>
        <v>1</v>
      </c>
      <c r="S1355" s="339" t="str">
        <f t="shared" si="79"/>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76"/>
        <v/>
      </c>
      <c r="O1356" s="337" t="s">
        <v>18592</v>
      </c>
      <c r="P1356" s="338"/>
      <c r="Q1356" s="339" t="str">
        <f t="shared" si="77"/>
        <v/>
      </c>
      <c r="R1356" s="339" t="b">
        <f t="shared" si="78"/>
        <v>1</v>
      </c>
      <c r="S1356" s="339" t="str">
        <f t="shared" si="79"/>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76"/>
        <v/>
      </c>
      <c r="O1357" s="337" t="s">
        <v>18592</v>
      </c>
      <c r="P1357" s="338"/>
      <c r="Q1357" s="339" t="str">
        <f t="shared" si="77"/>
        <v/>
      </c>
      <c r="R1357" s="339" t="b">
        <f t="shared" si="78"/>
        <v>1</v>
      </c>
      <c r="S1357" s="339" t="str">
        <f t="shared" si="79"/>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76"/>
        <v/>
      </c>
      <c r="O1358" s="337" t="s">
        <v>18592</v>
      </c>
      <c r="P1358" s="338"/>
      <c r="Q1358" s="339" t="str">
        <f t="shared" si="77"/>
        <v/>
      </c>
      <c r="R1358" s="339" t="b">
        <f t="shared" si="78"/>
        <v>1</v>
      </c>
      <c r="S1358" s="339" t="str">
        <f t="shared" si="79"/>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76"/>
        <v/>
      </c>
      <c r="O1359" s="337" t="s">
        <v>18592</v>
      </c>
      <c r="P1359" s="338"/>
      <c r="Q1359" s="339" t="str">
        <f t="shared" si="77"/>
        <v/>
      </c>
      <c r="R1359" s="339" t="b">
        <f t="shared" si="78"/>
        <v>1</v>
      </c>
      <c r="S1359" s="339" t="str">
        <f t="shared" si="79"/>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76"/>
        <v/>
      </c>
      <c r="O1360" s="337" t="s">
        <v>18592</v>
      </c>
      <c r="P1360" s="338"/>
      <c r="Q1360" s="339" t="str">
        <f t="shared" si="77"/>
        <v/>
      </c>
      <c r="R1360" s="339" t="b">
        <f t="shared" si="78"/>
        <v>1</v>
      </c>
      <c r="S1360" s="339" t="str">
        <f t="shared" si="79"/>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76"/>
        <v/>
      </c>
      <c r="O1361" s="337" t="s">
        <v>18592</v>
      </c>
      <c r="P1361" s="338"/>
      <c r="Q1361" s="339" t="str">
        <f t="shared" si="77"/>
        <v/>
      </c>
      <c r="R1361" s="339" t="b">
        <f t="shared" si="78"/>
        <v>1</v>
      </c>
      <c r="S1361" s="339" t="str">
        <f t="shared" si="79"/>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76"/>
        <v/>
      </c>
      <c r="O1362" s="337" t="s">
        <v>18592</v>
      </c>
      <c r="P1362" s="338"/>
      <c r="Q1362" s="339" t="str">
        <f t="shared" si="77"/>
        <v/>
      </c>
      <c r="R1362" s="339" t="b">
        <f t="shared" si="78"/>
        <v>1</v>
      </c>
      <c r="S1362" s="339" t="str">
        <f t="shared" si="79"/>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76"/>
        <v/>
      </c>
      <c r="O1363" s="337" t="s">
        <v>18592</v>
      </c>
      <c r="P1363" s="338"/>
      <c r="Q1363" s="339" t="str">
        <f t="shared" si="77"/>
        <v/>
      </c>
      <c r="R1363" s="339" t="b">
        <f t="shared" si="78"/>
        <v>1</v>
      </c>
      <c r="S1363" s="339" t="str">
        <f t="shared" si="79"/>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76"/>
        <v/>
      </c>
      <c r="O1364" s="337" t="s">
        <v>18592</v>
      </c>
      <c r="P1364" s="338"/>
      <c r="Q1364" s="339" t="str">
        <f t="shared" si="77"/>
        <v/>
      </c>
      <c r="R1364" s="339" t="b">
        <f t="shared" si="78"/>
        <v>1</v>
      </c>
      <c r="S1364" s="339" t="str">
        <f t="shared" si="79"/>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76"/>
        <v/>
      </c>
      <c r="O1365" s="337" t="s">
        <v>18592</v>
      </c>
      <c r="P1365" s="338"/>
      <c r="Q1365" s="339" t="str">
        <f t="shared" si="77"/>
        <v/>
      </c>
      <c r="R1365" s="339" t="b">
        <f t="shared" si="78"/>
        <v>1</v>
      </c>
      <c r="S1365" s="339" t="str">
        <f t="shared" si="79"/>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76"/>
        <v/>
      </c>
      <c r="O1366" s="337" t="s">
        <v>18592</v>
      </c>
      <c r="P1366" s="338"/>
      <c r="Q1366" s="339" t="str">
        <f t="shared" si="77"/>
        <v/>
      </c>
      <c r="R1366" s="339" t="b">
        <f t="shared" si="78"/>
        <v>1</v>
      </c>
      <c r="S1366" s="339" t="str">
        <f t="shared" si="79"/>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76"/>
        <v/>
      </c>
      <c r="O1367" s="337" t="s">
        <v>18592</v>
      </c>
      <c r="P1367" s="338"/>
      <c r="Q1367" s="339" t="str">
        <f t="shared" si="77"/>
        <v/>
      </c>
      <c r="R1367" s="339" t="b">
        <f t="shared" si="78"/>
        <v>1</v>
      </c>
      <c r="S1367" s="339" t="str">
        <f t="shared" si="79"/>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76"/>
        <v/>
      </c>
      <c r="O1368" s="337" t="s">
        <v>18592</v>
      </c>
      <c r="P1368" s="338"/>
      <c r="Q1368" s="339" t="str">
        <f t="shared" si="77"/>
        <v/>
      </c>
      <c r="R1368" s="339" t="b">
        <f t="shared" si="78"/>
        <v>1</v>
      </c>
      <c r="S1368" s="339" t="str">
        <f t="shared" si="79"/>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76"/>
        <v/>
      </c>
      <c r="O1369" s="337" t="s">
        <v>18592</v>
      </c>
      <c r="P1369" s="338"/>
      <c r="Q1369" s="339" t="str">
        <f t="shared" si="77"/>
        <v/>
      </c>
      <c r="R1369" s="339" t="b">
        <f t="shared" si="78"/>
        <v>1</v>
      </c>
      <c r="S1369" s="339" t="str">
        <f t="shared" si="79"/>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76"/>
        <v/>
      </c>
      <c r="O1370" s="337" t="s">
        <v>18592</v>
      </c>
      <c r="P1370" s="338"/>
      <c r="Q1370" s="339" t="str">
        <f t="shared" si="77"/>
        <v/>
      </c>
      <c r="R1370" s="339" t="b">
        <f t="shared" si="78"/>
        <v>1</v>
      </c>
      <c r="S1370" s="339" t="str">
        <f t="shared" si="79"/>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76"/>
        <v/>
      </c>
      <c r="O1371" s="337" t="s">
        <v>18592</v>
      </c>
      <c r="P1371" s="338"/>
      <c r="Q1371" s="339" t="str">
        <f t="shared" si="77"/>
        <v/>
      </c>
      <c r="R1371" s="339" t="b">
        <f t="shared" si="78"/>
        <v>1</v>
      </c>
      <c r="S1371" s="339" t="str">
        <f t="shared" si="79"/>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76"/>
        <v/>
      </c>
      <c r="O1372" s="337" t="s">
        <v>18592</v>
      </c>
      <c r="P1372" s="338"/>
      <c r="Q1372" s="339" t="str">
        <f t="shared" si="77"/>
        <v/>
      </c>
      <c r="R1372" s="339" t="b">
        <f t="shared" si="78"/>
        <v>1</v>
      </c>
      <c r="S1372" s="339" t="str">
        <f t="shared" si="79"/>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76"/>
        <v/>
      </c>
      <c r="O1373" s="337" t="s">
        <v>18592</v>
      </c>
      <c r="P1373" s="338"/>
      <c r="Q1373" s="339" t="str">
        <f t="shared" si="77"/>
        <v/>
      </c>
      <c r="R1373" s="339" t="b">
        <f t="shared" si="78"/>
        <v>1</v>
      </c>
      <c r="S1373" s="339" t="str">
        <f t="shared" si="79"/>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76"/>
        <v/>
      </c>
      <c r="O1374" s="337" t="s">
        <v>18592</v>
      </c>
      <c r="P1374" s="338"/>
      <c r="Q1374" s="339" t="str">
        <f t="shared" si="77"/>
        <v/>
      </c>
      <c r="R1374" s="339" t="b">
        <f t="shared" si="78"/>
        <v>1</v>
      </c>
      <c r="S1374" s="339" t="str">
        <f t="shared" si="79"/>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76"/>
        <v/>
      </c>
      <c r="O1375" s="337" t="s">
        <v>18592</v>
      </c>
      <c r="P1375" s="338"/>
      <c r="Q1375" s="339" t="str">
        <f t="shared" si="77"/>
        <v/>
      </c>
      <c r="R1375" s="339" t="b">
        <f t="shared" si="78"/>
        <v>1</v>
      </c>
      <c r="S1375" s="339" t="str">
        <f t="shared" si="79"/>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76"/>
        <v/>
      </c>
      <c r="O1376" s="337" t="s">
        <v>18592</v>
      </c>
      <c r="P1376" s="338"/>
      <c r="Q1376" s="339" t="str">
        <f t="shared" si="77"/>
        <v/>
      </c>
      <c r="R1376" s="339" t="b">
        <f t="shared" si="78"/>
        <v>1</v>
      </c>
      <c r="S1376" s="339" t="str">
        <f t="shared" si="79"/>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76"/>
        <v/>
      </c>
      <c r="O1377" s="337" t="s">
        <v>18592</v>
      </c>
      <c r="P1377" s="338"/>
      <c r="Q1377" s="339" t="str">
        <f t="shared" si="77"/>
        <v/>
      </c>
      <c r="R1377" s="339" t="b">
        <f t="shared" si="78"/>
        <v>1</v>
      </c>
      <c r="S1377" s="339" t="str">
        <f t="shared" si="79"/>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76"/>
        <v/>
      </c>
      <c r="O1378" s="337" t="s">
        <v>18592</v>
      </c>
      <c r="P1378" s="338"/>
      <c r="Q1378" s="339" t="str">
        <f t="shared" si="77"/>
        <v/>
      </c>
      <c r="R1378" s="339" t="b">
        <f t="shared" si="78"/>
        <v>1</v>
      </c>
      <c r="S1378" s="339" t="str">
        <f t="shared" si="79"/>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76"/>
        <v/>
      </c>
      <c r="O1379" s="337" t="s">
        <v>18592</v>
      </c>
      <c r="P1379" s="338"/>
      <c r="Q1379" s="339" t="str">
        <f t="shared" si="77"/>
        <v/>
      </c>
      <c r="R1379" s="339" t="b">
        <f t="shared" si="78"/>
        <v>1</v>
      </c>
      <c r="S1379" s="339" t="str">
        <f t="shared" si="79"/>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76"/>
        <v/>
      </c>
      <c r="O1380" s="337" t="s">
        <v>18592</v>
      </c>
      <c r="P1380" s="338"/>
      <c r="Q1380" s="339" t="str">
        <f t="shared" si="77"/>
        <v/>
      </c>
      <c r="R1380" s="339" t="b">
        <f t="shared" si="78"/>
        <v>1</v>
      </c>
      <c r="S1380" s="339" t="str">
        <f t="shared" si="79"/>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76"/>
        <v/>
      </c>
      <c r="O1381" s="337" t="s">
        <v>18592</v>
      </c>
      <c r="P1381" s="338"/>
      <c r="Q1381" s="339" t="str">
        <f t="shared" si="77"/>
        <v/>
      </c>
      <c r="R1381" s="339" t="b">
        <f t="shared" si="78"/>
        <v>1</v>
      </c>
      <c r="S1381" s="339" t="str">
        <f t="shared" si="79"/>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76"/>
        <v/>
      </c>
      <c r="O1382" s="337" t="s">
        <v>18592</v>
      </c>
      <c r="P1382" s="338"/>
      <c r="Q1382" s="339" t="str">
        <f t="shared" si="77"/>
        <v/>
      </c>
      <c r="R1382" s="339" t="b">
        <f t="shared" si="78"/>
        <v>1</v>
      </c>
      <c r="S1382" s="339" t="str">
        <f t="shared" si="79"/>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76"/>
        <v/>
      </c>
      <c r="O1383" s="337" t="s">
        <v>18592</v>
      </c>
      <c r="P1383" s="338"/>
      <c r="Q1383" s="339" t="str">
        <f t="shared" si="77"/>
        <v/>
      </c>
      <c r="R1383" s="339" t="b">
        <f t="shared" si="78"/>
        <v>1</v>
      </c>
      <c r="S1383" s="339" t="str">
        <f t="shared" si="79"/>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76"/>
        <v/>
      </c>
      <c r="O1384" s="337" t="s">
        <v>18592</v>
      </c>
      <c r="P1384" s="338"/>
      <c r="Q1384" s="339" t="str">
        <f t="shared" si="77"/>
        <v/>
      </c>
      <c r="R1384" s="339" t="b">
        <f t="shared" si="78"/>
        <v>1</v>
      </c>
      <c r="S1384" s="339" t="str">
        <f t="shared" si="79"/>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76"/>
        <v/>
      </c>
      <c r="O1385" s="337" t="s">
        <v>18592</v>
      </c>
      <c r="P1385" s="338"/>
      <c r="Q1385" s="339" t="str">
        <f t="shared" si="77"/>
        <v/>
      </c>
      <c r="R1385" s="339" t="b">
        <f t="shared" si="78"/>
        <v>1</v>
      </c>
      <c r="S1385" s="339" t="str">
        <f t="shared" si="79"/>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76"/>
        <v/>
      </c>
      <c r="O1386" s="337" t="s">
        <v>18592</v>
      </c>
      <c r="P1386" s="338"/>
      <c r="Q1386" s="339" t="str">
        <f t="shared" si="77"/>
        <v/>
      </c>
      <c r="R1386" s="339" t="b">
        <f t="shared" si="78"/>
        <v>1</v>
      </c>
      <c r="S1386" s="339" t="str">
        <f t="shared" si="79"/>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76"/>
        <v/>
      </c>
      <c r="O1387" s="337" t="s">
        <v>18592</v>
      </c>
      <c r="P1387" s="338"/>
      <c r="Q1387" s="339" t="str">
        <f t="shared" si="77"/>
        <v/>
      </c>
      <c r="R1387" s="339" t="b">
        <f t="shared" si="78"/>
        <v>1</v>
      </c>
      <c r="S1387" s="339" t="str">
        <f t="shared" si="79"/>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76"/>
        <v/>
      </c>
      <c r="O1388" s="337" t="s">
        <v>18592</v>
      </c>
      <c r="P1388" s="338"/>
      <c r="Q1388" s="339" t="str">
        <f t="shared" si="77"/>
        <v/>
      </c>
      <c r="R1388" s="339" t="b">
        <f t="shared" si="78"/>
        <v>1</v>
      </c>
      <c r="S1388" s="339" t="str">
        <f t="shared" si="79"/>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76"/>
        <v/>
      </c>
      <c r="O1389" s="337" t="s">
        <v>18592</v>
      </c>
      <c r="P1389" s="338"/>
      <c r="Q1389" s="339" t="str">
        <f t="shared" si="77"/>
        <v/>
      </c>
      <c r="R1389" s="339" t="b">
        <f t="shared" si="78"/>
        <v>1</v>
      </c>
      <c r="S1389" s="339" t="str">
        <f t="shared" si="79"/>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76"/>
        <v/>
      </c>
      <c r="O1390" s="337" t="s">
        <v>18592</v>
      </c>
      <c r="P1390" s="338"/>
      <c r="Q1390" s="339" t="str">
        <f t="shared" si="77"/>
        <v/>
      </c>
      <c r="R1390" s="339" t="b">
        <f t="shared" si="78"/>
        <v>1</v>
      </c>
      <c r="S1390" s="339" t="str">
        <f t="shared" si="79"/>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76"/>
        <v/>
      </c>
      <c r="O1391" s="337" t="s">
        <v>18592</v>
      </c>
      <c r="P1391" s="338"/>
      <c r="Q1391" s="339" t="str">
        <f t="shared" si="77"/>
        <v/>
      </c>
      <c r="R1391" s="339" t="b">
        <f t="shared" si="78"/>
        <v>1</v>
      </c>
      <c r="S1391" s="339" t="str">
        <f t="shared" si="79"/>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76"/>
        <v/>
      </c>
      <c r="O1392" s="337" t="s">
        <v>18592</v>
      </c>
      <c r="P1392" s="338"/>
      <c r="Q1392" s="339" t="str">
        <f t="shared" si="77"/>
        <v/>
      </c>
      <c r="R1392" s="339" t="b">
        <f t="shared" si="78"/>
        <v>1</v>
      </c>
      <c r="S1392" s="339" t="str">
        <f t="shared" si="79"/>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76"/>
        <v/>
      </c>
      <c r="O1393" s="337" t="s">
        <v>18592</v>
      </c>
      <c r="P1393" s="338"/>
      <c r="Q1393" s="339" t="str">
        <f t="shared" si="77"/>
        <v/>
      </c>
      <c r="R1393" s="339" t="b">
        <f t="shared" si="78"/>
        <v>1</v>
      </c>
      <c r="S1393" s="339" t="str">
        <f t="shared" si="79"/>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76"/>
        <v/>
      </c>
      <c r="O1394" s="337" t="s">
        <v>18592</v>
      </c>
      <c r="P1394" s="338"/>
      <c r="Q1394" s="339" t="str">
        <f t="shared" si="77"/>
        <v/>
      </c>
      <c r="R1394" s="339" t="b">
        <f t="shared" si="78"/>
        <v>1</v>
      </c>
      <c r="S1394" s="339" t="str">
        <f t="shared" si="79"/>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76"/>
        <v/>
      </c>
      <c r="O1395" s="337" t="s">
        <v>18592</v>
      </c>
      <c r="P1395" s="338"/>
      <c r="Q1395" s="339" t="str">
        <f t="shared" si="77"/>
        <v/>
      </c>
      <c r="R1395" s="339" t="b">
        <f t="shared" si="78"/>
        <v>1</v>
      </c>
      <c r="S1395" s="339" t="str">
        <f t="shared" si="79"/>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76"/>
        <v/>
      </c>
      <c r="O1396" s="337" t="s">
        <v>18592</v>
      </c>
      <c r="P1396" s="338"/>
      <c r="Q1396" s="339" t="str">
        <f t="shared" si="77"/>
        <v/>
      </c>
      <c r="R1396" s="339" t="b">
        <f t="shared" si="78"/>
        <v>1</v>
      </c>
      <c r="S1396" s="339" t="str">
        <f t="shared" si="79"/>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76"/>
        <v/>
      </c>
      <c r="O1397" s="337" t="s">
        <v>18592</v>
      </c>
      <c r="P1397" s="338"/>
      <c r="Q1397" s="339" t="str">
        <f t="shared" si="77"/>
        <v/>
      </c>
      <c r="R1397" s="339" t="b">
        <f t="shared" si="78"/>
        <v>1</v>
      </c>
      <c r="S1397" s="339" t="str">
        <f t="shared" si="79"/>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76"/>
        <v/>
      </c>
      <c r="O1398" s="337" t="s">
        <v>18592</v>
      </c>
      <c r="P1398" s="338"/>
      <c r="Q1398" s="339" t="str">
        <f t="shared" si="77"/>
        <v/>
      </c>
      <c r="R1398" s="339" t="b">
        <f t="shared" si="78"/>
        <v>1</v>
      </c>
      <c r="S1398" s="339" t="str">
        <f t="shared" si="79"/>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76"/>
        <v/>
      </c>
      <c r="O1399" s="337" t="s">
        <v>18592</v>
      </c>
      <c r="P1399" s="338"/>
      <c r="Q1399" s="339" t="str">
        <f t="shared" si="77"/>
        <v/>
      </c>
      <c r="R1399" s="339" t="b">
        <f t="shared" si="78"/>
        <v>1</v>
      </c>
      <c r="S1399" s="339" t="str">
        <f t="shared" si="79"/>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76"/>
        <v/>
      </c>
      <c r="O1400" s="337" t="s">
        <v>18592</v>
      </c>
      <c r="P1400" s="338"/>
      <c r="Q1400" s="339" t="str">
        <f t="shared" si="77"/>
        <v/>
      </c>
      <c r="R1400" s="339" t="b">
        <f t="shared" si="78"/>
        <v>1</v>
      </c>
      <c r="S1400" s="339" t="str">
        <f t="shared" si="79"/>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76"/>
        <v/>
      </c>
      <c r="O1401" s="337" t="s">
        <v>18592</v>
      </c>
      <c r="P1401" s="338"/>
      <c r="Q1401" s="339" t="str">
        <f t="shared" si="77"/>
        <v/>
      </c>
      <c r="R1401" s="339" t="b">
        <f t="shared" si="78"/>
        <v>1</v>
      </c>
      <c r="S1401" s="339" t="str">
        <f t="shared" si="79"/>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76"/>
        <v/>
      </c>
      <c r="O1402" s="337" t="s">
        <v>18592</v>
      </c>
      <c r="P1402" s="338"/>
      <c r="Q1402" s="339" t="str">
        <f t="shared" si="77"/>
        <v/>
      </c>
      <c r="R1402" s="339" t="b">
        <f t="shared" si="78"/>
        <v>1</v>
      </c>
      <c r="S1402" s="339" t="str">
        <f t="shared" si="79"/>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76"/>
        <v/>
      </c>
      <c r="O1403" s="337" t="s">
        <v>18592</v>
      </c>
      <c r="P1403" s="338"/>
      <c r="Q1403" s="339" t="str">
        <f t="shared" si="77"/>
        <v/>
      </c>
      <c r="R1403" s="339" t="b">
        <f t="shared" si="78"/>
        <v>1</v>
      </c>
      <c r="S1403" s="339" t="str">
        <f t="shared" si="79"/>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76"/>
        <v/>
      </c>
      <c r="O1404" s="337" t="s">
        <v>18592</v>
      </c>
      <c r="P1404" s="338"/>
      <c r="Q1404" s="339" t="str">
        <f t="shared" si="77"/>
        <v/>
      </c>
      <c r="R1404" s="339" t="b">
        <f t="shared" si="78"/>
        <v>1</v>
      </c>
      <c r="S1404" s="339" t="str">
        <f t="shared" si="79"/>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76"/>
        <v/>
      </c>
      <c r="O1405" s="337" t="s">
        <v>18592</v>
      </c>
      <c r="P1405" s="338"/>
      <c r="Q1405" s="339" t="str">
        <f t="shared" si="77"/>
        <v/>
      </c>
      <c r="R1405" s="339" t="b">
        <f t="shared" si="78"/>
        <v>1</v>
      </c>
      <c r="S1405" s="339" t="str">
        <f t="shared" si="79"/>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76"/>
        <v/>
      </c>
      <c r="O1406" s="337" t="s">
        <v>18592</v>
      </c>
      <c r="P1406" s="338"/>
      <c r="Q1406" s="339" t="str">
        <f t="shared" si="77"/>
        <v/>
      </c>
      <c r="R1406" s="339" t="b">
        <f t="shared" si="78"/>
        <v>1</v>
      </c>
      <c r="S1406" s="339" t="str">
        <f t="shared" si="79"/>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76"/>
        <v/>
      </c>
      <c r="O1407" s="337" t="s">
        <v>18592</v>
      </c>
      <c r="P1407" s="338"/>
      <c r="Q1407" s="339" t="str">
        <f t="shared" si="77"/>
        <v/>
      </c>
      <c r="R1407" s="339" t="b">
        <f t="shared" si="78"/>
        <v>1</v>
      </c>
      <c r="S1407" s="339" t="str">
        <f t="shared" si="79"/>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76"/>
        <v/>
      </c>
      <c r="O1408" s="337" t="s">
        <v>18592</v>
      </c>
      <c r="P1408" s="338"/>
      <c r="Q1408" s="339" t="str">
        <f t="shared" si="77"/>
        <v/>
      </c>
      <c r="R1408" s="339" t="b">
        <f t="shared" si="78"/>
        <v>1</v>
      </c>
      <c r="S1408" s="339" t="str">
        <f t="shared" si="79"/>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76"/>
        <v/>
      </c>
      <c r="O1409" s="337" t="s">
        <v>18592</v>
      </c>
      <c r="P1409" s="338"/>
      <c r="Q1409" s="339" t="str">
        <f t="shared" si="77"/>
        <v/>
      </c>
      <c r="R1409" s="339" t="b">
        <f t="shared" si="78"/>
        <v>1</v>
      </c>
      <c r="S1409" s="339" t="str">
        <f t="shared" si="79"/>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76"/>
        <v/>
      </c>
      <c r="O1410" s="337" t="s">
        <v>18592</v>
      </c>
      <c r="P1410" s="338"/>
      <c r="Q1410" s="339" t="str">
        <f t="shared" si="77"/>
        <v/>
      </c>
      <c r="R1410" s="339" t="b">
        <f t="shared" si="78"/>
        <v>1</v>
      </c>
      <c r="S1410" s="339" t="str">
        <f t="shared" si="79"/>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76"/>
        <v/>
      </c>
      <c r="O1411" s="337" t="s">
        <v>18592</v>
      </c>
      <c r="P1411" s="338"/>
      <c r="Q1411" s="339" t="str">
        <f t="shared" si="77"/>
        <v/>
      </c>
      <c r="R1411" s="339" t="b">
        <f t="shared" si="78"/>
        <v>1</v>
      </c>
      <c r="S1411" s="339" t="str">
        <f t="shared" si="79"/>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76"/>
        <v/>
      </c>
      <c r="O1412" s="337" t="s">
        <v>18592</v>
      </c>
      <c r="P1412" s="338"/>
      <c r="Q1412" s="339" t="str">
        <f t="shared" si="77"/>
        <v/>
      </c>
      <c r="R1412" s="339" t="b">
        <f t="shared" si="78"/>
        <v>1</v>
      </c>
      <c r="S1412" s="339" t="str">
        <f t="shared" si="79"/>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0">IF(A1413="","",IF(ISERROR(MATCH($F1413,CL,0)),"Unknown",INDIRECT("'C'!$A$"&amp;MATCH($F1413,CL,0)+1)))</f>
        <v/>
      </c>
      <c r="O1413" s="337" t="s">
        <v>18592</v>
      </c>
      <c r="P1413" s="338"/>
      <c r="Q1413" s="339" t="str">
        <f t="shared" ref="Q1413:Q1476" si="81">A1413&amp;B1413</f>
        <v/>
      </c>
      <c r="R1413" s="339" t="b">
        <f t="shared" ref="R1413:R1476" si="82">OR(ISBLANK(B1413),ISBLANK(C1413))</f>
        <v>1</v>
      </c>
      <c r="S1413" s="339" t="str">
        <f t="shared" ref="S1413:S1476" si="83">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0"/>
        <v/>
      </c>
      <c r="O1414" s="337" t="s">
        <v>18592</v>
      </c>
      <c r="P1414" s="338"/>
      <c r="Q1414" s="339" t="str">
        <f t="shared" si="81"/>
        <v/>
      </c>
      <c r="R1414" s="339" t="b">
        <f t="shared" si="82"/>
        <v>1</v>
      </c>
      <c r="S1414" s="339" t="str">
        <f t="shared" si="83"/>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0"/>
        <v/>
      </c>
      <c r="O1415" s="337" t="s">
        <v>18592</v>
      </c>
      <c r="P1415" s="338"/>
      <c r="Q1415" s="339" t="str">
        <f t="shared" si="81"/>
        <v/>
      </c>
      <c r="R1415" s="339" t="b">
        <f t="shared" si="82"/>
        <v>1</v>
      </c>
      <c r="S1415" s="339" t="str">
        <f t="shared" si="83"/>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0"/>
        <v/>
      </c>
      <c r="O1416" s="337" t="s">
        <v>18592</v>
      </c>
      <c r="P1416" s="338"/>
      <c r="Q1416" s="339" t="str">
        <f t="shared" si="81"/>
        <v/>
      </c>
      <c r="R1416" s="339" t="b">
        <f t="shared" si="82"/>
        <v>1</v>
      </c>
      <c r="S1416" s="339" t="str">
        <f t="shared" si="83"/>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0"/>
        <v/>
      </c>
      <c r="O1417" s="337" t="s">
        <v>18592</v>
      </c>
      <c r="P1417" s="338"/>
      <c r="Q1417" s="339" t="str">
        <f t="shared" si="81"/>
        <v/>
      </c>
      <c r="R1417" s="339" t="b">
        <f t="shared" si="82"/>
        <v>1</v>
      </c>
      <c r="S1417" s="339" t="str">
        <f t="shared" si="83"/>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0"/>
        <v/>
      </c>
      <c r="O1418" s="337" t="s">
        <v>18592</v>
      </c>
      <c r="P1418" s="338"/>
      <c r="Q1418" s="339" t="str">
        <f t="shared" si="81"/>
        <v/>
      </c>
      <c r="R1418" s="339" t="b">
        <f t="shared" si="82"/>
        <v>1</v>
      </c>
      <c r="S1418" s="339" t="str">
        <f t="shared" si="83"/>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0"/>
        <v/>
      </c>
      <c r="O1419" s="337" t="s">
        <v>18592</v>
      </c>
      <c r="P1419" s="338"/>
      <c r="Q1419" s="339" t="str">
        <f t="shared" si="81"/>
        <v/>
      </c>
      <c r="R1419" s="339" t="b">
        <f t="shared" si="82"/>
        <v>1</v>
      </c>
      <c r="S1419" s="339" t="str">
        <f t="shared" si="83"/>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0"/>
        <v/>
      </c>
      <c r="O1420" s="337" t="s">
        <v>18592</v>
      </c>
      <c r="P1420" s="338"/>
      <c r="Q1420" s="339" t="str">
        <f t="shared" si="81"/>
        <v/>
      </c>
      <c r="R1420" s="339" t="b">
        <f t="shared" si="82"/>
        <v>1</v>
      </c>
      <c r="S1420" s="339" t="str">
        <f t="shared" si="83"/>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0"/>
        <v/>
      </c>
      <c r="O1421" s="337" t="s">
        <v>18592</v>
      </c>
      <c r="P1421" s="338"/>
      <c r="Q1421" s="339" t="str">
        <f t="shared" si="81"/>
        <v/>
      </c>
      <c r="R1421" s="339" t="b">
        <f t="shared" si="82"/>
        <v>1</v>
      </c>
      <c r="S1421" s="339" t="str">
        <f t="shared" si="83"/>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0"/>
        <v/>
      </c>
      <c r="O1422" s="337" t="s">
        <v>18592</v>
      </c>
      <c r="P1422" s="338"/>
      <c r="Q1422" s="339" t="str">
        <f t="shared" si="81"/>
        <v/>
      </c>
      <c r="R1422" s="339" t="b">
        <f t="shared" si="82"/>
        <v>1</v>
      </c>
      <c r="S1422" s="339" t="str">
        <f t="shared" si="83"/>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0"/>
        <v/>
      </c>
      <c r="O1423" s="337" t="s">
        <v>18592</v>
      </c>
      <c r="P1423" s="338"/>
      <c r="Q1423" s="339" t="str">
        <f t="shared" si="81"/>
        <v/>
      </c>
      <c r="R1423" s="339" t="b">
        <f t="shared" si="82"/>
        <v>1</v>
      </c>
      <c r="S1423" s="339" t="str">
        <f t="shared" si="83"/>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0"/>
        <v/>
      </c>
      <c r="O1424" s="337" t="s">
        <v>18592</v>
      </c>
      <c r="P1424" s="338"/>
      <c r="Q1424" s="339" t="str">
        <f t="shared" si="81"/>
        <v/>
      </c>
      <c r="R1424" s="339" t="b">
        <f t="shared" si="82"/>
        <v>1</v>
      </c>
      <c r="S1424" s="339" t="str">
        <f t="shared" si="83"/>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0"/>
        <v/>
      </c>
      <c r="O1425" s="337" t="s">
        <v>18592</v>
      </c>
      <c r="P1425" s="338"/>
      <c r="Q1425" s="339" t="str">
        <f t="shared" si="81"/>
        <v/>
      </c>
      <c r="R1425" s="339" t="b">
        <f t="shared" si="82"/>
        <v>1</v>
      </c>
      <c r="S1425" s="339" t="str">
        <f t="shared" si="83"/>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0"/>
        <v/>
      </c>
      <c r="O1426" s="337" t="s">
        <v>18592</v>
      </c>
      <c r="P1426" s="338"/>
      <c r="Q1426" s="339" t="str">
        <f t="shared" si="81"/>
        <v/>
      </c>
      <c r="R1426" s="339" t="b">
        <f t="shared" si="82"/>
        <v>1</v>
      </c>
      <c r="S1426" s="339" t="str">
        <f t="shared" si="83"/>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0"/>
        <v/>
      </c>
      <c r="O1427" s="337" t="s">
        <v>18592</v>
      </c>
      <c r="P1427" s="338"/>
      <c r="Q1427" s="339" t="str">
        <f t="shared" si="81"/>
        <v/>
      </c>
      <c r="R1427" s="339" t="b">
        <f t="shared" si="82"/>
        <v>1</v>
      </c>
      <c r="S1427" s="339" t="str">
        <f t="shared" si="83"/>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0"/>
        <v/>
      </c>
      <c r="O1428" s="337" t="s">
        <v>18592</v>
      </c>
      <c r="P1428" s="338"/>
      <c r="Q1428" s="339" t="str">
        <f t="shared" si="81"/>
        <v/>
      </c>
      <c r="R1428" s="339" t="b">
        <f t="shared" si="82"/>
        <v>1</v>
      </c>
      <c r="S1428" s="339" t="str">
        <f t="shared" si="83"/>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0"/>
        <v/>
      </c>
      <c r="O1429" s="337" t="s">
        <v>18592</v>
      </c>
      <c r="P1429" s="338"/>
      <c r="Q1429" s="339" t="str">
        <f t="shared" si="81"/>
        <v/>
      </c>
      <c r="R1429" s="339" t="b">
        <f t="shared" si="82"/>
        <v>1</v>
      </c>
      <c r="S1429" s="339" t="str">
        <f t="shared" si="83"/>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0"/>
        <v/>
      </c>
      <c r="O1430" s="337" t="s">
        <v>18592</v>
      </c>
      <c r="P1430" s="338"/>
      <c r="Q1430" s="339" t="str">
        <f t="shared" si="81"/>
        <v/>
      </c>
      <c r="R1430" s="339" t="b">
        <f t="shared" si="82"/>
        <v>1</v>
      </c>
      <c r="S1430" s="339" t="str">
        <f t="shared" si="83"/>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0"/>
        <v/>
      </c>
      <c r="O1431" s="337" t="s">
        <v>18592</v>
      </c>
      <c r="P1431" s="338"/>
      <c r="Q1431" s="339" t="str">
        <f t="shared" si="81"/>
        <v/>
      </c>
      <c r="R1431" s="339" t="b">
        <f t="shared" si="82"/>
        <v>1</v>
      </c>
      <c r="S1431" s="339" t="str">
        <f t="shared" si="83"/>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0"/>
        <v/>
      </c>
      <c r="O1432" s="337" t="s">
        <v>18592</v>
      </c>
      <c r="P1432" s="338"/>
      <c r="Q1432" s="339" t="str">
        <f t="shared" si="81"/>
        <v/>
      </c>
      <c r="R1432" s="339" t="b">
        <f t="shared" si="82"/>
        <v>1</v>
      </c>
      <c r="S1432" s="339" t="str">
        <f t="shared" si="83"/>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0"/>
        <v/>
      </c>
      <c r="O1433" s="337" t="s">
        <v>18592</v>
      </c>
      <c r="P1433" s="338"/>
      <c r="Q1433" s="339" t="str">
        <f t="shared" si="81"/>
        <v/>
      </c>
      <c r="R1433" s="339" t="b">
        <f t="shared" si="82"/>
        <v>1</v>
      </c>
      <c r="S1433" s="339" t="str">
        <f t="shared" si="83"/>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0"/>
        <v/>
      </c>
      <c r="O1434" s="337" t="s">
        <v>18592</v>
      </c>
      <c r="P1434" s="338"/>
      <c r="Q1434" s="339" t="str">
        <f t="shared" si="81"/>
        <v/>
      </c>
      <c r="R1434" s="339" t="b">
        <f t="shared" si="82"/>
        <v>1</v>
      </c>
      <c r="S1434" s="339" t="str">
        <f t="shared" si="83"/>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0"/>
        <v/>
      </c>
      <c r="O1435" s="337" t="s">
        <v>18592</v>
      </c>
      <c r="P1435" s="338"/>
      <c r="Q1435" s="339" t="str">
        <f t="shared" si="81"/>
        <v/>
      </c>
      <c r="R1435" s="339" t="b">
        <f t="shared" si="82"/>
        <v>1</v>
      </c>
      <c r="S1435" s="339" t="str">
        <f t="shared" si="83"/>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0"/>
        <v/>
      </c>
      <c r="O1436" s="337" t="s">
        <v>18592</v>
      </c>
      <c r="P1436" s="338"/>
      <c r="Q1436" s="339" t="str">
        <f t="shared" si="81"/>
        <v/>
      </c>
      <c r="R1436" s="339" t="b">
        <f t="shared" si="82"/>
        <v>1</v>
      </c>
      <c r="S1436" s="339" t="str">
        <f t="shared" si="83"/>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0"/>
        <v/>
      </c>
      <c r="O1437" s="337" t="s">
        <v>18592</v>
      </c>
      <c r="P1437" s="338"/>
      <c r="Q1437" s="339" t="str">
        <f t="shared" si="81"/>
        <v/>
      </c>
      <c r="R1437" s="339" t="b">
        <f t="shared" si="82"/>
        <v>1</v>
      </c>
      <c r="S1437" s="339" t="str">
        <f t="shared" si="83"/>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0"/>
        <v/>
      </c>
      <c r="O1438" s="337" t="s">
        <v>18592</v>
      </c>
      <c r="P1438" s="338"/>
      <c r="Q1438" s="339" t="str">
        <f t="shared" si="81"/>
        <v/>
      </c>
      <c r="R1438" s="339" t="b">
        <f t="shared" si="82"/>
        <v>1</v>
      </c>
      <c r="S1438" s="339" t="str">
        <f t="shared" si="83"/>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0"/>
        <v/>
      </c>
      <c r="O1439" s="337" t="s">
        <v>18592</v>
      </c>
      <c r="P1439" s="338"/>
      <c r="Q1439" s="339" t="str">
        <f t="shared" si="81"/>
        <v/>
      </c>
      <c r="R1439" s="339" t="b">
        <f t="shared" si="82"/>
        <v>1</v>
      </c>
      <c r="S1439" s="339" t="str">
        <f t="shared" si="83"/>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0"/>
        <v/>
      </c>
      <c r="O1440" s="337" t="s">
        <v>18592</v>
      </c>
      <c r="P1440" s="338"/>
      <c r="Q1440" s="339" t="str">
        <f t="shared" si="81"/>
        <v/>
      </c>
      <c r="R1440" s="339" t="b">
        <f t="shared" si="82"/>
        <v>1</v>
      </c>
      <c r="S1440" s="339" t="str">
        <f t="shared" si="83"/>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0"/>
        <v/>
      </c>
      <c r="O1441" s="337" t="s">
        <v>18592</v>
      </c>
      <c r="P1441" s="338"/>
      <c r="Q1441" s="339" t="str">
        <f t="shared" si="81"/>
        <v/>
      </c>
      <c r="R1441" s="339" t="b">
        <f t="shared" si="82"/>
        <v>1</v>
      </c>
      <c r="S1441" s="339" t="str">
        <f t="shared" si="83"/>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0"/>
        <v/>
      </c>
      <c r="O1442" s="337" t="s">
        <v>18592</v>
      </c>
      <c r="P1442" s="338"/>
      <c r="Q1442" s="339" t="str">
        <f t="shared" si="81"/>
        <v/>
      </c>
      <c r="R1442" s="339" t="b">
        <f t="shared" si="82"/>
        <v>1</v>
      </c>
      <c r="S1442" s="339" t="str">
        <f t="shared" si="83"/>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0"/>
        <v/>
      </c>
      <c r="O1443" s="337" t="s">
        <v>18592</v>
      </c>
      <c r="P1443" s="338"/>
      <c r="Q1443" s="339" t="str">
        <f t="shared" si="81"/>
        <v/>
      </c>
      <c r="R1443" s="339" t="b">
        <f t="shared" si="82"/>
        <v>1</v>
      </c>
      <c r="S1443" s="339" t="str">
        <f t="shared" si="83"/>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0"/>
        <v/>
      </c>
      <c r="O1444" s="337" t="s">
        <v>18592</v>
      </c>
      <c r="P1444" s="338"/>
      <c r="Q1444" s="339" t="str">
        <f t="shared" si="81"/>
        <v/>
      </c>
      <c r="R1444" s="339" t="b">
        <f t="shared" si="82"/>
        <v>1</v>
      </c>
      <c r="S1444" s="339" t="str">
        <f t="shared" si="83"/>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0"/>
        <v/>
      </c>
      <c r="O1445" s="337" t="s">
        <v>18592</v>
      </c>
      <c r="P1445" s="338"/>
      <c r="Q1445" s="339" t="str">
        <f t="shared" si="81"/>
        <v/>
      </c>
      <c r="R1445" s="339" t="b">
        <f t="shared" si="82"/>
        <v>1</v>
      </c>
      <c r="S1445" s="339" t="str">
        <f t="shared" si="83"/>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0"/>
        <v/>
      </c>
      <c r="O1446" s="337" t="s">
        <v>18592</v>
      </c>
      <c r="P1446" s="338"/>
      <c r="Q1446" s="339" t="str">
        <f t="shared" si="81"/>
        <v/>
      </c>
      <c r="R1446" s="339" t="b">
        <f t="shared" si="82"/>
        <v>1</v>
      </c>
      <c r="S1446" s="339" t="str">
        <f t="shared" si="83"/>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0"/>
        <v/>
      </c>
      <c r="O1447" s="337" t="s">
        <v>18592</v>
      </c>
      <c r="P1447" s="338"/>
      <c r="Q1447" s="339" t="str">
        <f t="shared" si="81"/>
        <v/>
      </c>
      <c r="R1447" s="339" t="b">
        <f t="shared" si="82"/>
        <v>1</v>
      </c>
      <c r="S1447" s="339" t="str">
        <f t="shared" si="83"/>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0"/>
        <v/>
      </c>
      <c r="O1448" s="337" t="s">
        <v>18592</v>
      </c>
      <c r="P1448" s="338"/>
      <c r="Q1448" s="339" t="str">
        <f t="shared" si="81"/>
        <v/>
      </c>
      <c r="R1448" s="339" t="b">
        <f t="shared" si="82"/>
        <v>1</v>
      </c>
      <c r="S1448" s="339" t="str">
        <f t="shared" si="83"/>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0"/>
        <v/>
      </c>
      <c r="O1449" s="337" t="s">
        <v>18592</v>
      </c>
      <c r="P1449" s="338"/>
      <c r="Q1449" s="339" t="str">
        <f t="shared" si="81"/>
        <v/>
      </c>
      <c r="R1449" s="339" t="b">
        <f t="shared" si="82"/>
        <v>1</v>
      </c>
      <c r="S1449" s="339" t="str">
        <f t="shared" si="83"/>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0"/>
        <v/>
      </c>
      <c r="O1450" s="337" t="s">
        <v>18592</v>
      </c>
      <c r="P1450" s="338"/>
      <c r="Q1450" s="339" t="str">
        <f t="shared" si="81"/>
        <v/>
      </c>
      <c r="R1450" s="339" t="b">
        <f t="shared" si="82"/>
        <v>1</v>
      </c>
      <c r="S1450" s="339" t="str">
        <f t="shared" si="83"/>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0"/>
        <v/>
      </c>
      <c r="O1451" s="337" t="s">
        <v>18592</v>
      </c>
      <c r="P1451" s="338"/>
      <c r="Q1451" s="339" t="str">
        <f t="shared" si="81"/>
        <v/>
      </c>
      <c r="R1451" s="339" t="b">
        <f t="shared" si="82"/>
        <v>1</v>
      </c>
      <c r="S1451" s="339" t="str">
        <f t="shared" si="83"/>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0"/>
        <v/>
      </c>
      <c r="O1452" s="337" t="s">
        <v>18592</v>
      </c>
      <c r="P1452" s="338"/>
      <c r="Q1452" s="339" t="str">
        <f t="shared" si="81"/>
        <v/>
      </c>
      <c r="R1452" s="339" t="b">
        <f t="shared" si="82"/>
        <v>1</v>
      </c>
      <c r="S1452" s="339" t="str">
        <f t="shared" si="83"/>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0"/>
        <v/>
      </c>
      <c r="O1453" s="337" t="s">
        <v>18592</v>
      </c>
      <c r="P1453" s="338"/>
      <c r="Q1453" s="339" t="str">
        <f t="shared" si="81"/>
        <v/>
      </c>
      <c r="R1453" s="339" t="b">
        <f t="shared" si="82"/>
        <v>1</v>
      </c>
      <c r="S1453" s="339" t="str">
        <f t="shared" si="83"/>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0"/>
        <v/>
      </c>
      <c r="O1454" s="337" t="s">
        <v>18592</v>
      </c>
      <c r="P1454" s="338"/>
      <c r="Q1454" s="339" t="str">
        <f t="shared" si="81"/>
        <v/>
      </c>
      <c r="R1454" s="339" t="b">
        <f t="shared" si="82"/>
        <v>1</v>
      </c>
      <c r="S1454" s="339" t="str">
        <f t="shared" si="83"/>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0"/>
        <v/>
      </c>
      <c r="O1455" s="337" t="s">
        <v>18592</v>
      </c>
      <c r="P1455" s="338"/>
      <c r="Q1455" s="339" t="str">
        <f t="shared" si="81"/>
        <v/>
      </c>
      <c r="R1455" s="339" t="b">
        <f t="shared" si="82"/>
        <v>1</v>
      </c>
      <c r="S1455" s="339" t="str">
        <f t="shared" si="83"/>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0"/>
        <v/>
      </c>
      <c r="O1456" s="337" t="s">
        <v>18592</v>
      </c>
      <c r="P1456" s="338"/>
      <c r="Q1456" s="339" t="str">
        <f t="shared" si="81"/>
        <v/>
      </c>
      <c r="R1456" s="339" t="b">
        <f t="shared" si="82"/>
        <v>1</v>
      </c>
      <c r="S1456" s="339" t="str">
        <f t="shared" si="83"/>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0"/>
        <v/>
      </c>
      <c r="O1457" s="337" t="s">
        <v>18592</v>
      </c>
      <c r="P1457" s="338"/>
      <c r="Q1457" s="339" t="str">
        <f t="shared" si="81"/>
        <v/>
      </c>
      <c r="R1457" s="339" t="b">
        <f t="shared" si="82"/>
        <v>1</v>
      </c>
      <c r="S1457" s="339" t="str">
        <f t="shared" si="83"/>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0"/>
        <v/>
      </c>
      <c r="O1458" s="337" t="s">
        <v>18592</v>
      </c>
      <c r="P1458" s="338"/>
      <c r="Q1458" s="339" t="str">
        <f t="shared" si="81"/>
        <v/>
      </c>
      <c r="R1458" s="339" t="b">
        <f t="shared" si="82"/>
        <v>1</v>
      </c>
      <c r="S1458" s="339" t="str">
        <f t="shared" si="83"/>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0"/>
        <v/>
      </c>
      <c r="O1459" s="337" t="s">
        <v>18592</v>
      </c>
      <c r="P1459" s="338"/>
      <c r="Q1459" s="339" t="str">
        <f t="shared" si="81"/>
        <v/>
      </c>
      <c r="R1459" s="339" t="b">
        <f t="shared" si="82"/>
        <v>1</v>
      </c>
      <c r="S1459" s="339" t="str">
        <f t="shared" si="83"/>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0"/>
        <v/>
      </c>
      <c r="O1460" s="337" t="s">
        <v>18592</v>
      </c>
      <c r="P1460" s="338"/>
      <c r="Q1460" s="339" t="str">
        <f t="shared" si="81"/>
        <v/>
      </c>
      <c r="R1460" s="339" t="b">
        <f t="shared" si="82"/>
        <v>1</v>
      </c>
      <c r="S1460" s="339" t="str">
        <f t="shared" si="83"/>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0"/>
        <v/>
      </c>
      <c r="O1461" s="337" t="s">
        <v>18592</v>
      </c>
      <c r="P1461" s="338"/>
      <c r="Q1461" s="339" t="str">
        <f t="shared" si="81"/>
        <v/>
      </c>
      <c r="R1461" s="339" t="b">
        <f t="shared" si="82"/>
        <v>1</v>
      </c>
      <c r="S1461" s="339" t="str">
        <f t="shared" si="83"/>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0"/>
        <v/>
      </c>
      <c r="O1462" s="337" t="s">
        <v>18592</v>
      </c>
      <c r="P1462" s="338"/>
      <c r="Q1462" s="339" t="str">
        <f t="shared" si="81"/>
        <v/>
      </c>
      <c r="R1462" s="339" t="b">
        <f t="shared" si="82"/>
        <v>1</v>
      </c>
      <c r="S1462" s="339" t="str">
        <f t="shared" si="83"/>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0"/>
        <v/>
      </c>
      <c r="O1463" s="337" t="s">
        <v>18592</v>
      </c>
      <c r="P1463" s="338"/>
      <c r="Q1463" s="339" t="str">
        <f t="shared" si="81"/>
        <v/>
      </c>
      <c r="R1463" s="339" t="b">
        <f t="shared" si="82"/>
        <v>1</v>
      </c>
      <c r="S1463" s="339" t="str">
        <f t="shared" si="83"/>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0"/>
        <v/>
      </c>
      <c r="O1464" s="337" t="s">
        <v>18592</v>
      </c>
      <c r="P1464" s="338"/>
      <c r="Q1464" s="339" t="str">
        <f t="shared" si="81"/>
        <v/>
      </c>
      <c r="R1464" s="339" t="b">
        <f t="shared" si="82"/>
        <v>1</v>
      </c>
      <c r="S1464" s="339" t="str">
        <f t="shared" si="83"/>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0"/>
        <v/>
      </c>
      <c r="O1465" s="337" t="s">
        <v>18592</v>
      </c>
      <c r="P1465" s="338"/>
      <c r="Q1465" s="339" t="str">
        <f t="shared" si="81"/>
        <v/>
      </c>
      <c r="R1465" s="339" t="b">
        <f t="shared" si="82"/>
        <v>1</v>
      </c>
      <c r="S1465" s="339" t="str">
        <f t="shared" si="83"/>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0"/>
        <v/>
      </c>
      <c r="O1466" s="337" t="s">
        <v>18592</v>
      </c>
      <c r="P1466" s="338"/>
      <c r="Q1466" s="339" t="str">
        <f t="shared" si="81"/>
        <v/>
      </c>
      <c r="R1466" s="339" t="b">
        <f t="shared" si="82"/>
        <v>1</v>
      </c>
      <c r="S1466" s="339" t="str">
        <f t="shared" si="83"/>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0"/>
        <v/>
      </c>
      <c r="O1467" s="337" t="s">
        <v>18592</v>
      </c>
      <c r="P1467" s="338"/>
      <c r="Q1467" s="339" t="str">
        <f t="shared" si="81"/>
        <v/>
      </c>
      <c r="R1467" s="339" t="b">
        <f t="shared" si="82"/>
        <v>1</v>
      </c>
      <c r="S1467" s="339" t="str">
        <f t="shared" si="83"/>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0"/>
        <v/>
      </c>
      <c r="O1468" s="337" t="s">
        <v>18592</v>
      </c>
      <c r="P1468" s="338"/>
      <c r="Q1468" s="339" t="str">
        <f t="shared" si="81"/>
        <v/>
      </c>
      <c r="R1468" s="339" t="b">
        <f t="shared" si="82"/>
        <v>1</v>
      </c>
      <c r="S1468" s="339" t="str">
        <f t="shared" si="83"/>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0"/>
        <v/>
      </c>
      <c r="O1469" s="337" t="s">
        <v>18592</v>
      </c>
      <c r="P1469" s="338"/>
      <c r="Q1469" s="339" t="str">
        <f t="shared" si="81"/>
        <v/>
      </c>
      <c r="R1469" s="339" t="b">
        <f t="shared" si="82"/>
        <v>1</v>
      </c>
      <c r="S1469" s="339" t="str">
        <f t="shared" si="83"/>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0"/>
        <v/>
      </c>
      <c r="O1470" s="337" t="s">
        <v>18592</v>
      </c>
      <c r="P1470" s="338"/>
      <c r="Q1470" s="339" t="str">
        <f t="shared" si="81"/>
        <v/>
      </c>
      <c r="R1470" s="339" t="b">
        <f t="shared" si="82"/>
        <v>1</v>
      </c>
      <c r="S1470" s="339" t="str">
        <f t="shared" si="83"/>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0"/>
        <v/>
      </c>
      <c r="O1471" s="337" t="s">
        <v>18592</v>
      </c>
      <c r="P1471" s="338"/>
      <c r="Q1471" s="339" t="str">
        <f t="shared" si="81"/>
        <v/>
      </c>
      <c r="R1471" s="339" t="b">
        <f t="shared" si="82"/>
        <v>1</v>
      </c>
      <c r="S1471" s="339" t="str">
        <f t="shared" si="83"/>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0"/>
        <v/>
      </c>
      <c r="O1472" s="337" t="s">
        <v>18592</v>
      </c>
      <c r="P1472" s="338"/>
      <c r="Q1472" s="339" t="str">
        <f t="shared" si="81"/>
        <v/>
      </c>
      <c r="R1472" s="339" t="b">
        <f t="shared" si="82"/>
        <v>1</v>
      </c>
      <c r="S1472" s="339" t="str">
        <f t="shared" si="83"/>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0"/>
        <v/>
      </c>
      <c r="O1473" s="337" t="s">
        <v>18592</v>
      </c>
      <c r="P1473" s="338"/>
      <c r="Q1473" s="339" t="str">
        <f t="shared" si="81"/>
        <v/>
      </c>
      <c r="R1473" s="339" t="b">
        <f t="shared" si="82"/>
        <v>1</v>
      </c>
      <c r="S1473" s="339" t="str">
        <f t="shared" si="83"/>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0"/>
        <v/>
      </c>
      <c r="O1474" s="337" t="s">
        <v>18592</v>
      </c>
      <c r="P1474" s="338"/>
      <c r="Q1474" s="339" t="str">
        <f t="shared" si="81"/>
        <v/>
      </c>
      <c r="R1474" s="339" t="b">
        <f t="shared" si="82"/>
        <v>1</v>
      </c>
      <c r="S1474" s="339" t="str">
        <f t="shared" si="83"/>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0"/>
        <v/>
      </c>
      <c r="O1475" s="337" t="s">
        <v>18592</v>
      </c>
      <c r="P1475" s="338"/>
      <c r="Q1475" s="339" t="str">
        <f t="shared" si="81"/>
        <v/>
      </c>
      <c r="R1475" s="339" t="b">
        <f t="shared" si="82"/>
        <v>1</v>
      </c>
      <c r="S1475" s="339" t="str">
        <f t="shared" si="83"/>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0"/>
        <v/>
      </c>
      <c r="O1476" s="337" t="s">
        <v>18592</v>
      </c>
      <c r="P1476" s="338"/>
      <c r="Q1476" s="339" t="str">
        <f t="shared" si="81"/>
        <v/>
      </c>
      <c r="R1476" s="339" t="b">
        <f t="shared" si="82"/>
        <v>1</v>
      </c>
      <c r="S1476" s="339" t="str">
        <f t="shared" si="83"/>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84">IF(A1477="","",IF(ISERROR(MATCH($F1477,CL,0)),"Unknown",INDIRECT("'C'!$A$"&amp;MATCH($F1477,CL,0)+1)))</f>
        <v/>
      </c>
      <c r="O1477" s="337" t="s">
        <v>18592</v>
      </c>
      <c r="P1477" s="338"/>
      <c r="Q1477" s="339" t="str">
        <f t="shared" ref="Q1477:Q1540" si="85">A1477&amp;B1477</f>
        <v/>
      </c>
      <c r="R1477" s="339" t="b">
        <f t="shared" ref="R1477:R1540" si="86">OR(ISBLANK(B1477),ISBLANK(C1477))</f>
        <v>1</v>
      </c>
      <c r="S1477" s="339" t="str">
        <f t="shared" ref="S1477:S1540" si="87">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84"/>
        <v/>
      </c>
      <c r="O1478" s="337" t="s">
        <v>18592</v>
      </c>
      <c r="P1478" s="338"/>
      <c r="Q1478" s="339" t="str">
        <f t="shared" si="85"/>
        <v/>
      </c>
      <c r="R1478" s="339" t="b">
        <f t="shared" si="86"/>
        <v>1</v>
      </c>
      <c r="S1478" s="339" t="str">
        <f t="shared" si="87"/>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84"/>
        <v/>
      </c>
      <c r="O1479" s="337" t="s">
        <v>18592</v>
      </c>
      <c r="P1479" s="338"/>
      <c r="Q1479" s="339" t="str">
        <f t="shared" si="85"/>
        <v/>
      </c>
      <c r="R1479" s="339" t="b">
        <f t="shared" si="86"/>
        <v>1</v>
      </c>
      <c r="S1479" s="339" t="str">
        <f t="shared" si="87"/>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84"/>
        <v/>
      </c>
      <c r="O1480" s="337" t="s">
        <v>18592</v>
      </c>
      <c r="P1480" s="338"/>
      <c r="Q1480" s="339" t="str">
        <f t="shared" si="85"/>
        <v/>
      </c>
      <c r="R1480" s="339" t="b">
        <f t="shared" si="86"/>
        <v>1</v>
      </c>
      <c r="S1480" s="339" t="str">
        <f t="shared" si="87"/>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84"/>
        <v/>
      </c>
      <c r="O1481" s="337" t="s">
        <v>18592</v>
      </c>
      <c r="P1481" s="338"/>
      <c r="Q1481" s="339" t="str">
        <f t="shared" si="85"/>
        <v/>
      </c>
      <c r="R1481" s="339" t="b">
        <f t="shared" si="86"/>
        <v>1</v>
      </c>
      <c r="S1481" s="339" t="str">
        <f t="shared" si="87"/>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84"/>
        <v/>
      </c>
      <c r="O1482" s="337" t="s">
        <v>18592</v>
      </c>
      <c r="P1482" s="338"/>
      <c r="Q1482" s="339" t="str">
        <f t="shared" si="85"/>
        <v/>
      </c>
      <c r="R1482" s="339" t="b">
        <f t="shared" si="86"/>
        <v>1</v>
      </c>
      <c r="S1482" s="339" t="str">
        <f t="shared" si="87"/>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84"/>
        <v/>
      </c>
      <c r="O1483" s="337" t="s">
        <v>18592</v>
      </c>
      <c r="P1483" s="338"/>
      <c r="Q1483" s="339" t="str">
        <f t="shared" si="85"/>
        <v/>
      </c>
      <c r="R1483" s="339" t="b">
        <f t="shared" si="86"/>
        <v>1</v>
      </c>
      <c r="S1483" s="339" t="str">
        <f t="shared" si="87"/>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84"/>
        <v/>
      </c>
      <c r="O1484" s="337" t="s">
        <v>18592</v>
      </c>
      <c r="P1484" s="338"/>
      <c r="Q1484" s="339" t="str">
        <f t="shared" si="85"/>
        <v/>
      </c>
      <c r="R1484" s="339" t="b">
        <f t="shared" si="86"/>
        <v>1</v>
      </c>
      <c r="S1484" s="339" t="str">
        <f t="shared" si="87"/>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84"/>
        <v/>
      </c>
      <c r="O1485" s="337" t="s">
        <v>18592</v>
      </c>
      <c r="P1485" s="338"/>
      <c r="Q1485" s="339" t="str">
        <f t="shared" si="85"/>
        <v/>
      </c>
      <c r="R1485" s="339" t="b">
        <f t="shared" si="86"/>
        <v>1</v>
      </c>
      <c r="S1485" s="339" t="str">
        <f t="shared" si="87"/>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84"/>
        <v/>
      </c>
      <c r="O1486" s="337" t="s">
        <v>18592</v>
      </c>
      <c r="P1486" s="338"/>
      <c r="Q1486" s="339" t="str">
        <f t="shared" si="85"/>
        <v/>
      </c>
      <c r="R1486" s="339" t="b">
        <f t="shared" si="86"/>
        <v>1</v>
      </c>
      <c r="S1486" s="339" t="str">
        <f t="shared" si="87"/>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84"/>
        <v/>
      </c>
      <c r="O1487" s="337" t="s">
        <v>18592</v>
      </c>
      <c r="P1487" s="338"/>
      <c r="Q1487" s="339" t="str">
        <f t="shared" si="85"/>
        <v/>
      </c>
      <c r="R1487" s="339" t="b">
        <f t="shared" si="86"/>
        <v>1</v>
      </c>
      <c r="S1487" s="339" t="str">
        <f t="shared" si="87"/>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84"/>
        <v/>
      </c>
      <c r="O1488" s="337" t="s">
        <v>18592</v>
      </c>
      <c r="P1488" s="338"/>
      <c r="Q1488" s="339" t="str">
        <f t="shared" si="85"/>
        <v/>
      </c>
      <c r="R1488" s="339" t="b">
        <f t="shared" si="86"/>
        <v>1</v>
      </c>
      <c r="S1488" s="339" t="str">
        <f t="shared" si="87"/>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84"/>
        <v/>
      </c>
      <c r="O1489" s="337" t="s">
        <v>18592</v>
      </c>
      <c r="P1489" s="338"/>
      <c r="Q1489" s="339" t="str">
        <f t="shared" si="85"/>
        <v/>
      </c>
      <c r="R1489" s="339" t="b">
        <f t="shared" si="86"/>
        <v>1</v>
      </c>
      <c r="S1489" s="339" t="str">
        <f t="shared" si="87"/>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84"/>
        <v/>
      </c>
      <c r="O1490" s="337" t="s">
        <v>18592</v>
      </c>
      <c r="P1490" s="338"/>
      <c r="Q1490" s="339" t="str">
        <f t="shared" si="85"/>
        <v/>
      </c>
      <c r="R1490" s="339" t="b">
        <f t="shared" si="86"/>
        <v>1</v>
      </c>
      <c r="S1490" s="339" t="str">
        <f t="shared" si="87"/>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84"/>
        <v/>
      </c>
      <c r="O1491" s="337" t="s">
        <v>18592</v>
      </c>
      <c r="P1491" s="338"/>
      <c r="Q1491" s="339" t="str">
        <f t="shared" si="85"/>
        <v/>
      </c>
      <c r="R1491" s="339" t="b">
        <f t="shared" si="86"/>
        <v>1</v>
      </c>
      <c r="S1491" s="339" t="str">
        <f t="shared" si="87"/>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84"/>
        <v/>
      </c>
      <c r="O1492" s="337" t="s">
        <v>18592</v>
      </c>
      <c r="P1492" s="338"/>
      <c r="Q1492" s="339" t="str">
        <f t="shared" si="85"/>
        <v/>
      </c>
      <c r="R1492" s="339" t="b">
        <f t="shared" si="86"/>
        <v>1</v>
      </c>
      <c r="S1492" s="339" t="str">
        <f t="shared" si="87"/>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84"/>
        <v/>
      </c>
      <c r="O1493" s="337" t="s">
        <v>18592</v>
      </c>
      <c r="P1493" s="338"/>
      <c r="Q1493" s="339" t="str">
        <f t="shared" si="85"/>
        <v/>
      </c>
      <c r="R1493" s="339" t="b">
        <f t="shared" si="86"/>
        <v>1</v>
      </c>
      <c r="S1493" s="339" t="str">
        <f t="shared" si="87"/>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84"/>
        <v/>
      </c>
      <c r="O1494" s="337" t="s">
        <v>18592</v>
      </c>
      <c r="P1494" s="338"/>
      <c r="Q1494" s="339" t="str">
        <f t="shared" si="85"/>
        <v/>
      </c>
      <c r="R1494" s="339" t="b">
        <f t="shared" si="86"/>
        <v>1</v>
      </c>
      <c r="S1494" s="339" t="str">
        <f t="shared" si="87"/>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84"/>
        <v/>
      </c>
      <c r="O1495" s="337" t="s">
        <v>18592</v>
      </c>
      <c r="P1495" s="338"/>
      <c r="Q1495" s="339" t="str">
        <f t="shared" si="85"/>
        <v/>
      </c>
      <c r="R1495" s="339" t="b">
        <f t="shared" si="86"/>
        <v>1</v>
      </c>
      <c r="S1495" s="339" t="str">
        <f t="shared" si="87"/>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84"/>
        <v/>
      </c>
      <c r="O1496" s="337" t="s">
        <v>18592</v>
      </c>
      <c r="P1496" s="338"/>
      <c r="Q1496" s="339" t="str">
        <f t="shared" si="85"/>
        <v/>
      </c>
      <c r="R1496" s="339" t="b">
        <f t="shared" si="86"/>
        <v>1</v>
      </c>
      <c r="S1496" s="339" t="str">
        <f t="shared" si="87"/>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84"/>
        <v/>
      </c>
      <c r="O1497" s="337" t="s">
        <v>18592</v>
      </c>
      <c r="P1497" s="338"/>
      <c r="Q1497" s="339" t="str">
        <f t="shared" si="85"/>
        <v/>
      </c>
      <c r="R1497" s="339" t="b">
        <f t="shared" si="86"/>
        <v>1</v>
      </c>
      <c r="S1497" s="339" t="str">
        <f t="shared" si="87"/>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84"/>
        <v/>
      </c>
      <c r="O1498" s="337" t="s">
        <v>18592</v>
      </c>
      <c r="P1498" s="338"/>
      <c r="Q1498" s="339" t="str">
        <f t="shared" si="85"/>
        <v/>
      </c>
      <c r="R1498" s="339" t="b">
        <f t="shared" si="86"/>
        <v>1</v>
      </c>
      <c r="S1498" s="339" t="str">
        <f t="shared" si="87"/>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84"/>
        <v/>
      </c>
      <c r="O1499" s="337" t="s">
        <v>18592</v>
      </c>
      <c r="P1499" s="338"/>
      <c r="Q1499" s="339" t="str">
        <f t="shared" si="85"/>
        <v/>
      </c>
      <c r="R1499" s="339" t="b">
        <f t="shared" si="86"/>
        <v>1</v>
      </c>
      <c r="S1499" s="339" t="str">
        <f t="shared" si="87"/>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84"/>
        <v/>
      </c>
      <c r="O1500" s="337" t="s">
        <v>18592</v>
      </c>
      <c r="P1500" s="338"/>
      <c r="Q1500" s="339" t="str">
        <f t="shared" si="85"/>
        <v/>
      </c>
      <c r="R1500" s="339" t="b">
        <f t="shared" si="86"/>
        <v>1</v>
      </c>
      <c r="S1500" s="339" t="str">
        <f t="shared" si="87"/>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84"/>
        <v/>
      </c>
      <c r="O1501" s="337" t="s">
        <v>18592</v>
      </c>
      <c r="P1501" s="338"/>
      <c r="Q1501" s="339" t="str">
        <f t="shared" si="85"/>
        <v/>
      </c>
      <c r="R1501" s="339" t="b">
        <f t="shared" si="86"/>
        <v>1</v>
      </c>
      <c r="S1501" s="339" t="str">
        <f t="shared" si="87"/>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84"/>
        <v/>
      </c>
      <c r="O1502" s="337" t="s">
        <v>18592</v>
      </c>
      <c r="P1502" s="338"/>
      <c r="Q1502" s="339" t="str">
        <f t="shared" si="85"/>
        <v/>
      </c>
      <c r="R1502" s="339" t="b">
        <f t="shared" si="86"/>
        <v>1</v>
      </c>
      <c r="S1502" s="339" t="str">
        <f t="shared" si="87"/>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84"/>
        <v/>
      </c>
      <c r="O1503" s="337" t="s">
        <v>18592</v>
      </c>
      <c r="P1503" s="338"/>
      <c r="Q1503" s="339" t="str">
        <f t="shared" si="85"/>
        <v/>
      </c>
      <c r="R1503" s="339" t="b">
        <f t="shared" si="86"/>
        <v>1</v>
      </c>
      <c r="S1503" s="339" t="str">
        <f t="shared" si="87"/>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84"/>
        <v/>
      </c>
      <c r="O1504" s="337" t="s">
        <v>18592</v>
      </c>
      <c r="P1504" s="338"/>
      <c r="Q1504" s="339" t="str">
        <f t="shared" si="85"/>
        <v/>
      </c>
      <c r="R1504" s="339" t="b">
        <f t="shared" si="86"/>
        <v>1</v>
      </c>
      <c r="S1504" s="339" t="str">
        <f t="shared" si="87"/>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84"/>
        <v/>
      </c>
      <c r="O1505" s="337" t="s">
        <v>18592</v>
      </c>
      <c r="P1505" s="338"/>
      <c r="Q1505" s="339" t="str">
        <f t="shared" si="85"/>
        <v/>
      </c>
      <c r="R1505" s="339" t="b">
        <f t="shared" si="86"/>
        <v>1</v>
      </c>
      <c r="S1505" s="339" t="str">
        <f t="shared" si="87"/>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84"/>
        <v/>
      </c>
      <c r="O1506" s="337" t="s">
        <v>18592</v>
      </c>
      <c r="P1506" s="338"/>
      <c r="Q1506" s="339" t="str">
        <f t="shared" si="85"/>
        <v/>
      </c>
      <c r="R1506" s="339" t="b">
        <f t="shared" si="86"/>
        <v>1</v>
      </c>
      <c r="S1506" s="339" t="str">
        <f t="shared" si="87"/>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84"/>
        <v/>
      </c>
      <c r="O1507" s="337" t="s">
        <v>18592</v>
      </c>
      <c r="P1507" s="338"/>
      <c r="Q1507" s="339" t="str">
        <f t="shared" si="85"/>
        <v/>
      </c>
      <c r="R1507" s="339" t="b">
        <f t="shared" si="86"/>
        <v>1</v>
      </c>
      <c r="S1507" s="339" t="str">
        <f t="shared" si="87"/>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84"/>
        <v/>
      </c>
      <c r="O1508" s="337" t="s">
        <v>18592</v>
      </c>
      <c r="P1508" s="338"/>
      <c r="Q1508" s="339" t="str">
        <f t="shared" si="85"/>
        <v/>
      </c>
      <c r="R1508" s="339" t="b">
        <f t="shared" si="86"/>
        <v>1</v>
      </c>
      <c r="S1508" s="339" t="str">
        <f t="shared" si="87"/>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84"/>
        <v/>
      </c>
      <c r="O1509" s="337" t="s">
        <v>18592</v>
      </c>
      <c r="P1509" s="338"/>
      <c r="Q1509" s="339" t="str">
        <f t="shared" si="85"/>
        <v/>
      </c>
      <c r="R1509" s="339" t="b">
        <f t="shared" si="86"/>
        <v>1</v>
      </c>
      <c r="S1509" s="339" t="str">
        <f t="shared" si="87"/>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84"/>
        <v/>
      </c>
      <c r="O1510" s="337" t="s">
        <v>18592</v>
      </c>
      <c r="P1510" s="338"/>
      <c r="Q1510" s="339" t="str">
        <f t="shared" si="85"/>
        <v/>
      </c>
      <c r="R1510" s="339" t="b">
        <f t="shared" si="86"/>
        <v>1</v>
      </c>
      <c r="S1510" s="339" t="str">
        <f t="shared" si="87"/>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84"/>
        <v/>
      </c>
      <c r="O1511" s="337" t="s">
        <v>18592</v>
      </c>
      <c r="P1511" s="338"/>
      <c r="Q1511" s="339" t="str">
        <f t="shared" si="85"/>
        <v/>
      </c>
      <c r="R1511" s="339" t="b">
        <f t="shared" si="86"/>
        <v>1</v>
      </c>
      <c r="S1511" s="339" t="str">
        <f t="shared" si="87"/>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84"/>
        <v/>
      </c>
      <c r="O1512" s="337" t="s">
        <v>18592</v>
      </c>
      <c r="P1512" s="338"/>
      <c r="Q1512" s="339" t="str">
        <f t="shared" si="85"/>
        <v/>
      </c>
      <c r="R1512" s="339" t="b">
        <f t="shared" si="86"/>
        <v>1</v>
      </c>
      <c r="S1512" s="339" t="str">
        <f t="shared" si="87"/>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84"/>
        <v/>
      </c>
      <c r="O1513" s="337" t="s">
        <v>18592</v>
      </c>
      <c r="P1513" s="338"/>
      <c r="Q1513" s="339" t="str">
        <f t="shared" si="85"/>
        <v/>
      </c>
      <c r="R1513" s="339" t="b">
        <f t="shared" si="86"/>
        <v>1</v>
      </c>
      <c r="S1513" s="339" t="str">
        <f t="shared" si="87"/>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84"/>
        <v/>
      </c>
      <c r="O1514" s="337" t="s">
        <v>18592</v>
      </c>
      <c r="P1514" s="338"/>
      <c r="Q1514" s="339" t="str">
        <f t="shared" si="85"/>
        <v/>
      </c>
      <c r="R1514" s="339" t="b">
        <f t="shared" si="86"/>
        <v>1</v>
      </c>
      <c r="S1514" s="339" t="str">
        <f t="shared" si="87"/>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84"/>
        <v/>
      </c>
      <c r="O1515" s="337" t="s">
        <v>18592</v>
      </c>
      <c r="P1515" s="338"/>
      <c r="Q1515" s="339" t="str">
        <f t="shared" si="85"/>
        <v/>
      </c>
      <c r="R1515" s="339" t="b">
        <f t="shared" si="86"/>
        <v>1</v>
      </c>
      <c r="S1515" s="339" t="str">
        <f t="shared" si="87"/>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84"/>
        <v/>
      </c>
      <c r="O1516" s="337" t="s">
        <v>18592</v>
      </c>
      <c r="P1516" s="338"/>
      <c r="Q1516" s="339" t="str">
        <f t="shared" si="85"/>
        <v/>
      </c>
      <c r="R1516" s="339" t="b">
        <f t="shared" si="86"/>
        <v>1</v>
      </c>
      <c r="S1516" s="339" t="str">
        <f t="shared" si="87"/>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84"/>
        <v/>
      </c>
      <c r="O1517" s="337" t="s">
        <v>18592</v>
      </c>
      <c r="P1517" s="338"/>
      <c r="Q1517" s="339" t="str">
        <f t="shared" si="85"/>
        <v/>
      </c>
      <c r="R1517" s="339" t="b">
        <f t="shared" si="86"/>
        <v>1</v>
      </c>
      <c r="S1517" s="339" t="str">
        <f t="shared" si="87"/>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84"/>
        <v/>
      </c>
      <c r="O1518" s="337" t="s">
        <v>18592</v>
      </c>
      <c r="P1518" s="338"/>
      <c r="Q1518" s="339" t="str">
        <f t="shared" si="85"/>
        <v/>
      </c>
      <c r="R1518" s="339" t="b">
        <f t="shared" si="86"/>
        <v>1</v>
      </c>
      <c r="S1518" s="339" t="str">
        <f t="shared" si="87"/>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84"/>
        <v/>
      </c>
      <c r="O1519" s="337" t="s">
        <v>18592</v>
      </c>
      <c r="P1519" s="338"/>
      <c r="Q1519" s="339" t="str">
        <f t="shared" si="85"/>
        <v/>
      </c>
      <c r="R1519" s="339" t="b">
        <f t="shared" si="86"/>
        <v>1</v>
      </c>
      <c r="S1519" s="339" t="str">
        <f t="shared" si="87"/>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84"/>
        <v/>
      </c>
      <c r="O1520" s="337" t="s">
        <v>18592</v>
      </c>
      <c r="P1520" s="338"/>
      <c r="Q1520" s="339" t="str">
        <f t="shared" si="85"/>
        <v/>
      </c>
      <c r="R1520" s="339" t="b">
        <f t="shared" si="86"/>
        <v>1</v>
      </c>
      <c r="S1520" s="339" t="str">
        <f t="shared" si="87"/>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84"/>
        <v/>
      </c>
      <c r="O1521" s="337" t="s">
        <v>18592</v>
      </c>
      <c r="P1521" s="338"/>
      <c r="Q1521" s="339" t="str">
        <f t="shared" si="85"/>
        <v/>
      </c>
      <c r="R1521" s="339" t="b">
        <f t="shared" si="86"/>
        <v>1</v>
      </c>
      <c r="S1521" s="339" t="str">
        <f t="shared" si="87"/>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84"/>
        <v/>
      </c>
      <c r="O1522" s="337" t="s">
        <v>18592</v>
      </c>
      <c r="P1522" s="338"/>
      <c r="Q1522" s="339" t="str">
        <f t="shared" si="85"/>
        <v/>
      </c>
      <c r="R1522" s="339" t="b">
        <f t="shared" si="86"/>
        <v>1</v>
      </c>
      <c r="S1522" s="339" t="str">
        <f t="shared" si="87"/>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84"/>
        <v/>
      </c>
      <c r="O1523" s="337" t="s">
        <v>18592</v>
      </c>
      <c r="P1523" s="338"/>
      <c r="Q1523" s="339" t="str">
        <f t="shared" si="85"/>
        <v/>
      </c>
      <c r="R1523" s="339" t="b">
        <f t="shared" si="86"/>
        <v>1</v>
      </c>
      <c r="S1523" s="339" t="str">
        <f t="shared" si="87"/>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84"/>
        <v/>
      </c>
      <c r="O1524" s="337" t="s">
        <v>18592</v>
      </c>
      <c r="P1524" s="338"/>
      <c r="Q1524" s="339" t="str">
        <f t="shared" si="85"/>
        <v/>
      </c>
      <c r="R1524" s="339" t="b">
        <f t="shared" si="86"/>
        <v>1</v>
      </c>
      <c r="S1524" s="339" t="str">
        <f t="shared" si="87"/>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84"/>
        <v/>
      </c>
      <c r="O1525" s="337" t="s">
        <v>18592</v>
      </c>
      <c r="P1525" s="338"/>
      <c r="Q1525" s="339" t="str">
        <f t="shared" si="85"/>
        <v/>
      </c>
      <c r="R1525" s="339" t="b">
        <f t="shared" si="86"/>
        <v>1</v>
      </c>
      <c r="S1525" s="339" t="str">
        <f t="shared" si="87"/>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84"/>
        <v/>
      </c>
      <c r="O1526" s="337" t="s">
        <v>18592</v>
      </c>
      <c r="P1526" s="338"/>
      <c r="Q1526" s="339" t="str">
        <f t="shared" si="85"/>
        <v/>
      </c>
      <c r="R1526" s="339" t="b">
        <f t="shared" si="86"/>
        <v>1</v>
      </c>
      <c r="S1526" s="339" t="str">
        <f t="shared" si="87"/>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84"/>
        <v/>
      </c>
      <c r="O1527" s="337" t="s">
        <v>18592</v>
      </c>
      <c r="P1527" s="338"/>
      <c r="Q1527" s="339" t="str">
        <f t="shared" si="85"/>
        <v/>
      </c>
      <c r="R1527" s="339" t="b">
        <f t="shared" si="86"/>
        <v>1</v>
      </c>
      <c r="S1527" s="339" t="str">
        <f t="shared" si="87"/>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84"/>
        <v/>
      </c>
      <c r="O1528" s="337" t="s">
        <v>18592</v>
      </c>
      <c r="P1528" s="338"/>
      <c r="Q1528" s="339" t="str">
        <f t="shared" si="85"/>
        <v/>
      </c>
      <c r="R1528" s="339" t="b">
        <f t="shared" si="86"/>
        <v>1</v>
      </c>
      <c r="S1528" s="339" t="str">
        <f t="shared" si="87"/>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84"/>
        <v/>
      </c>
      <c r="O1529" s="337" t="s">
        <v>18592</v>
      </c>
      <c r="P1529" s="338"/>
      <c r="Q1529" s="339" t="str">
        <f t="shared" si="85"/>
        <v/>
      </c>
      <c r="R1529" s="339" t="b">
        <f t="shared" si="86"/>
        <v>1</v>
      </c>
      <c r="S1529" s="339" t="str">
        <f t="shared" si="87"/>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84"/>
        <v/>
      </c>
      <c r="O1530" s="337" t="s">
        <v>18592</v>
      </c>
      <c r="P1530" s="338"/>
      <c r="Q1530" s="339" t="str">
        <f t="shared" si="85"/>
        <v/>
      </c>
      <c r="R1530" s="339" t="b">
        <f t="shared" si="86"/>
        <v>1</v>
      </c>
      <c r="S1530" s="339" t="str">
        <f t="shared" si="87"/>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84"/>
        <v/>
      </c>
      <c r="O1531" s="337" t="s">
        <v>18592</v>
      </c>
      <c r="P1531" s="338"/>
      <c r="Q1531" s="339" t="str">
        <f t="shared" si="85"/>
        <v/>
      </c>
      <c r="R1531" s="339" t="b">
        <f t="shared" si="86"/>
        <v>1</v>
      </c>
      <c r="S1531" s="339" t="str">
        <f t="shared" si="87"/>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84"/>
        <v/>
      </c>
      <c r="O1532" s="337" t="s">
        <v>18592</v>
      </c>
      <c r="P1532" s="338"/>
      <c r="Q1532" s="339" t="str">
        <f t="shared" si="85"/>
        <v/>
      </c>
      <c r="R1532" s="339" t="b">
        <f t="shared" si="86"/>
        <v>1</v>
      </c>
      <c r="S1532" s="339" t="str">
        <f t="shared" si="87"/>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84"/>
        <v/>
      </c>
      <c r="O1533" s="337" t="s">
        <v>18592</v>
      </c>
      <c r="P1533" s="338"/>
      <c r="Q1533" s="339" t="str">
        <f t="shared" si="85"/>
        <v/>
      </c>
      <c r="R1533" s="339" t="b">
        <f t="shared" si="86"/>
        <v>1</v>
      </c>
      <c r="S1533" s="339" t="str">
        <f t="shared" si="87"/>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84"/>
        <v/>
      </c>
      <c r="O1534" s="337" t="s">
        <v>18592</v>
      </c>
      <c r="P1534" s="338"/>
      <c r="Q1534" s="339" t="str">
        <f t="shared" si="85"/>
        <v/>
      </c>
      <c r="R1534" s="339" t="b">
        <f t="shared" si="86"/>
        <v>1</v>
      </c>
      <c r="S1534" s="339" t="str">
        <f t="shared" si="87"/>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84"/>
        <v/>
      </c>
      <c r="O1535" s="337" t="s">
        <v>18592</v>
      </c>
      <c r="P1535" s="338"/>
      <c r="Q1535" s="339" t="str">
        <f t="shared" si="85"/>
        <v/>
      </c>
      <c r="R1535" s="339" t="b">
        <f t="shared" si="86"/>
        <v>1</v>
      </c>
      <c r="S1535" s="339" t="str">
        <f t="shared" si="87"/>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84"/>
        <v/>
      </c>
      <c r="O1536" s="337" t="s">
        <v>18592</v>
      </c>
      <c r="P1536" s="338"/>
      <c r="Q1536" s="339" t="str">
        <f t="shared" si="85"/>
        <v/>
      </c>
      <c r="R1536" s="339" t="b">
        <f t="shared" si="86"/>
        <v>1</v>
      </c>
      <c r="S1536" s="339" t="str">
        <f t="shared" si="87"/>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84"/>
        <v/>
      </c>
      <c r="O1537" s="337" t="s">
        <v>18592</v>
      </c>
      <c r="P1537" s="338"/>
      <c r="Q1537" s="339" t="str">
        <f t="shared" si="85"/>
        <v/>
      </c>
      <c r="R1537" s="339" t="b">
        <f t="shared" si="86"/>
        <v>1</v>
      </c>
      <c r="S1537" s="339" t="str">
        <f t="shared" si="87"/>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84"/>
        <v/>
      </c>
      <c r="O1538" s="337" t="s">
        <v>18592</v>
      </c>
      <c r="P1538" s="338"/>
      <c r="Q1538" s="339" t="str">
        <f t="shared" si="85"/>
        <v/>
      </c>
      <c r="R1538" s="339" t="b">
        <f t="shared" si="86"/>
        <v>1</v>
      </c>
      <c r="S1538" s="339" t="str">
        <f t="shared" si="87"/>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84"/>
        <v/>
      </c>
      <c r="O1539" s="337" t="s">
        <v>18592</v>
      </c>
      <c r="P1539" s="338"/>
      <c r="Q1539" s="339" t="str">
        <f t="shared" si="85"/>
        <v/>
      </c>
      <c r="R1539" s="339" t="b">
        <f t="shared" si="86"/>
        <v>1</v>
      </c>
      <c r="S1539" s="339" t="str">
        <f t="shared" si="87"/>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84"/>
        <v/>
      </c>
      <c r="O1540" s="337" t="s">
        <v>18592</v>
      </c>
      <c r="P1540" s="338"/>
      <c r="Q1540" s="339" t="str">
        <f t="shared" si="85"/>
        <v/>
      </c>
      <c r="R1540" s="339" t="b">
        <f t="shared" si="86"/>
        <v>1</v>
      </c>
      <c r="S1540" s="339" t="str">
        <f t="shared" si="87"/>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88">IF(A1541="","",IF(ISERROR(MATCH($F1541,CL,0)),"Unknown",INDIRECT("'C'!$A$"&amp;MATCH($F1541,CL,0)+1)))</f>
        <v/>
      </c>
      <c r="O1541" s="337" t="s">
        <v>18592</v>
      </c>
      <c r="P1541" s="338"/>
      <c r="Q1541" s="339" t="str">
        <f t="shared" ref="Q1541:Q1604" si="89">A1541&amp;B1541</f>
        <v/>
      </c>
      <c r="R1541" s="339" t="b">
        <f t="shared" ref="R1541:R1604" si="90">OR(ISBLANK(B1541),ISBLANK(C1541))</f>
        <v>1</v>
      </c>
      <c r="S1541" s="339" t="str">
        <f t="shared" ref="S1541:S1604" si="91">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88"/>
        <v/>
      </c>
      <c r="O1542" s="337" t="s">
        <v>18592</v>
      </c>
      <c r="P1542" s="338"/>
      <c r="Q1542" s="339" t="str">
        <f t="shared" si="89"/>
        <v/>
      </c>
      <c r="R1542" s="339" t="b">
        <f t="shared" si="90"/>
        <v>1</v>
      </c>
      <c r="S1542" s="339" t="str">
        <f t="shared" si="91"/>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88"/>
        <v/>
      </c>
      <c r="O1543" s="337" t="s">
        <v>18592</v>
      </c>
      <c r="P1543" s="338"/>
      <c r="Q1543" s="339" t="str">
        <f t="shared" si="89"/>
        <v/>
      </c>
      <c r="R1543" s="339" t="b">
        <f t="shared" si="90"/>
        <v>1</v>
      </c>
      <c r="S1543" s="339" t="str">
        <f t="shared" si="91"/>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88"/>
        <v/>
      </c>
      <c r="O1544" s="337" t="s">
        <v>18592</v>
      </c>
      <c r="P1544" s="338"/>
      <c r="Q1544" s="339" t="str">
        <f t="shared" si="89"/>
        <v/>
      </c>
      <c r="R1544" s="339" t="b">
        <f t="shared" si="90"/>
        <v>1</v>
      </c>
      <c r="S1544" s="339" t="str">
        <f t="shared" si="91"/>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88"/>
        <v/>
      </c>
      <c r="O1545" s="337" t="s">
        <v>18592</v>
      </c>
      <c r="P1545" s="338"/>
      <c r="Q1545" s="339" t="str">
        <f t="shared" si="89"/>
        <v/>
      </c>
      <c r="R1545" s="339" t="b">
        <f t="shared" si="90"/>
        <v>1</v>
      </c>
      <c r="S1545" s="339" t="str">
        <f t="shared" si="91"/>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88"/>
        <v/>
      </c>
      <c r="O1546" s="337" t="s">
        <v>18592</v>
      </c>
      <c r="P1546" s="338"/>
      <c r="Q1546" s="339" t="str">
        <f t="shared" si="89"/>
        <v/>
      </c>
      <c r="R1546" s="339" t="b">
        <f t="shared" si="90"/>
        <v>1</v>
      </c>
      <c r="S1546" s="339" t="str">
        <f t="shared" si="91"/>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88"/>
        <v/>
      </c>
      <c r="O1547" s="337" t="s">
        <v>18592</v>
      </c>
      <c r="P1547" s="338"/>
      <c r="Q1547" s="339" t="str">
        <f t="shared" si="89"/>
        <v/>
      </c>
      <c r="R1547" s="339" t="b">
        <f t="shared" si="90"/>
        <v>1</v>
      </c>
      <c r="S1547" s="339" t="str">
        <f t="shared" si="91"/>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88"/>
        <v/>
      </c>
      <c r="O1548" s="337" t="s">
        <v>18592</v>
      </c>
      <c r="P1548" s="338"/>
      <c r="Q1548" s="339" t="str">
        <f t="shared" si="89"/>
        <v/>
      </c>
      <c r="R1548" s="339" t="b">
        <f t="shared" si="90"/>
        <v>1</v>
      </c>
      <c r="S1548" s="339" t="str">
        <f t="shared" si="91"/>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88"/>
        <v/>
      </c>
      <c r="O1549" s="337" t="s">
        <v>18592</v>
      </c>
      <c r="P1549" s="338"/>
      <c r="Q1549" s="339" t="str">
        <f t="shared" si="89"/>
        <v/>
      </c>
      <c r="R1549" s="339" t="b">
        <f t="shared" si="90"/>
        <v>1</v>
      </c>
      <c r="S1549" s="339" t="str">
        <f t="shared" si="91"/>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88"/>
        <v/>
      </c>
      <c r="O1550" s="337" t="s">
        <v>18592</v>
      </c>
      <c r="P1550" s="338"/>
      <c r="Q1550" s="339" t="str">
        <f t="shared" si="89"/>
        <v/>
      </c>
      <c r="R1550" s="339" t="b">
        <f t="shared" si="90"/>
        <v>1</v>
      </c>
      <c r="S1550" s="339" t="str">
        <f t="shared" si="91"/>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88"/>
        <v/>
      </c>
      <c r="O1551" s="337" t="s">
        <v>18592</v>
      </c>
      <c r="P1551" s="338"/>
      <c r="Q1551" s="339" t="str">
        <f t="shared" si="89"/>
        <v/>
      </c>
      <c r="R1551" s="339" t="b">
        <f t="shared" si="90"/>
        <v>1</v>
      </c>
      <c r="S1551" s="339" t="str">
        <f t="shared" si="91"/>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88"/>
        <v/>
      </c>
      <c r="O1552" s="337" t="s">
        <v>18592</v>
      </c>
      <c r="P1552" s="338"/>
      <c r="Q1552" s="339" t="str">
        <f t="shared" si="89"/>
        <v/>
      </c>
      <c r="R1552" s="339" t="b">
        <f t="shared" si="90"/>
        <v>1</v>
      </c>
      <c r="S1552" s="339" t="str">
        <f t="shared" si="91"/>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88"/>
        <v/>
      </c>
      <c r="O1553" s="337" t="s">
        <v>18592</v>
      </c>
      <c r="P1553" s="338"/>
      <c r="Q1553" s="339" t="str">
        <f t="shared" si="89"/>
        <v/>
      </c>
      <c r="R1553" s="339" t="b">
        <f t="shared" si="90"/>
        <v>1</v>
      </c>
      <c r="S1553" s="339" t="str">
        <f t="shared" si="91"/>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88"/>
        <v/>
      </c>
      <c r="O1554" s="337" t="s">
        <v>18592</v>
      </c>
      <c r="P1554" s="338"/>
      <c r="Q1554" s="339" t="str">
        <f t="shared" si="89"/>
        <v/>
      </c>
      <c r="R1554" s="339" t="b">
        <f t="shared" si="90"/>
        <v>1</v>
      </c>
      <c r="S1554" s="339" t="str">
        <f t="shared" si="91"/>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88"/>
        <v/>
      </c>
      <c r="O1555" s="337" t="s">
        <v>18592</v>
      </c>
      <c r="P1555" s="338"/>
      <c r="Q1555" s="339" t="str">
        <f t="shared" si="89"/>
        <v/>
      </c>
      <c r="R1555" s="339" t="b">
        <f t="shared" si="90"/>
        <v>1</v>
      </c>
      <c r="S1555" s="339" t="str">
        <f t="shared" si="91"/>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88"/>
        <v/>
      </c>
      <c r="O1556" s="337" t="s">
        <v>18592</v>
      </c>
      <c r="P1556" s="338"/>
      <c r="Q1556" s="339" t="str">
        <f t="shared" si="89"/>
        <v/>
      </c>
      <c r="R1556" s="339" t="b">
        <f t="shared" si="90"/>
        <v>1</v>
      </c>
      <c r="S1556" s="339" t="str">
        <f t="shared" si="91"/>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88"/>
        <v/>
      </c>
      <c r="O1557" s="337" t="s">
        <v>18592</v>
      </c>
      <c r="P1557" s="338"/>
      <c r="Q1557" s="339" t="str">
        <f t="shared" si="89"/>
        <v/>
      </c>
      <c r="R1557" s="339" t="b">
        <f t="shared" si="90"/>
        <v>1</v>
      </c>
      <c r="S1557" s="339" t="str">
        <f t="shared" si="91"/>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88"/>
        <v/>
      </c>
      <c r="O1558" s="337" t="s">
        <v>18592</v>
      </c>
      <c r="P1558" s="338"/>
      <c r="Q1558" s="339" t="str">
        <f t="shared" si="89"/>
        <v/>
      </c>
      <c r="R1558" s="339" t="b">
        <f t="shared" si="90"/>
        <v>1</v>
      </c>
      <c r="S1558" s="339" t="str">
        <f t="shared" si="91"/>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88"/>
        <v/>
      </c>
      <c r="O1559" s="337" t="s">
        <v>18592</v>
      </c>
      <c r="P1559" s="338"/>
      <c r="Q1559" s="339" t="str">
        <f t="shared" si="89"/>
        <v/>
      </c>
      <c r="R1559" s="339" t="b">
        <f t="shared" si="90"/>
        <v>1</v>
      </c>
      <c r="S1559" s="339" t="str">
        <f t="shared" si="91"/>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88"/>
        <v/>
      </c>
      <c r="O1560" s="337" t="s">
        <v>18592</v>
      </c>
      <c r="P1560" s="338"/>
      <c r="Q1560" s="339" t="str">
        <f t="shared" si="89"/>
        <v/>
      </c>
      <c r="R1560" s="339" t="b">
        <f t="shared" si="90"/>
        <v>1</v>
      </c>
      <c r="S1560" s="339" t="str">
        <f t="shared" si="91"/>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88"/>
        <v/>
      </c>
      <c r="O1561" s="337" t="s">
        <v>18592</v>
      </c>
      <c r="P1561" s="338"/>
      <c r="Q1561" s="339" t="str">
        <f t="shared" si="89"/>
        <v/>
      </c>
      <c r="R1561" s="339" t="b">
        <f t="shared" si="90"/>
        <v>1</v>
      </c>
      <c r="S1561" s="339" t="str">
        <f t="shared" si="91"/>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88"/>
        <v/>
      </c>
      <c r="O1562" s="337" t="s">
        <v>18592</v>
      </c>
      <c r="P1562" s="338"/>
      <c r="Q1562" s="339" t="str">
        <f t="shared" si="89"/>
        <v/>
      </c>
      <c r="R1562" s="339" t="b">
        <f t="shared" si="90"/>
        <v>1</v>
      </c>
      <c r="S1562" s="339" t="str">
        <f t="shared" si="91"/>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88"/>
        <v/>
      </c>
      <c r="O1563" s="337" t="s">
        <v>18592</v>
      </c>
      <c r="P1563" s="338"/>
      <c r="Q1563" s="339" t="str">
        <f t="shared" si="89"/>
        <v/>
      </c>
      <c r="R1563" s="339" t="b">
        <f t="shared" si="90"/>
        <v>1</v>
      </c>
      <c r="S1563" s="339" t="str">
        <f t="shared" si="91"/>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88"/>
        <v/>
      </c>
      <c r="O1564" s="337" t="s">
        <v>18592</v>
      </c>
      <c r="P1564" s="338"/>
      <c r="Q1564" s="339" t="str">
        <f t="shared" si="89"/>
        <v/>
      </c>
      <c r="R1564" s="339" t="b">
        <f t="shared" si="90"/>
        <v>1</v>
      </c>
      <c r="S1564" s="339" t="str">
        <f t="shared" si="91"/>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88"/>
        <v/>
      </c>
      <c r="O1565" s="337" t="s">
        <v>18592</v>
      </c>
      <c r="P1565" s="338"/>
      <c r="Q1565" s="339" t="str">
        <f t="shared" si="89"/>
        <v/>
      </c>
      <c r="R1565" s="339" t="b">
        <f t="shared" si="90"/>
        <v>1</v>
      </c>
      <c r="S1565" s="339" t="str">
        <f t="shared" si="91"/>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88"/>
        <v/>
      </c>
      <c r="O1566" s="337" t="s">
        <v>18592</v>
      </c>
      <c r="P1566" s="338"/>
      <c r="Q1566" s="339" t="str">
        <f t="shared" si="89"/>
        <v/>
      </c>
      <c r="R1566" s="339" t="b">
        <f t="shared" si="90"/>
        <v>1</v>
      </c>
      <c r="S1566" s="339" t="str">
        <f t="shared" si="91"/>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88"/>
        <v/>
      </c>
      <c r="O1567" s="337" t="s">
        <v>18592</v>
      </c>
      <c r="P1567" s="338"/>
      <c r="Q1567" s="339" t="str">
        <f t="shared" si="89"/>
        <v/>
      </c>
      <c r="R1567" s="339" t="b">
        <f t="shared" si="90"/>
        <v>1</v>
      </c>
      <c r="S1567" s="339" t="str">
        <f t="shared" si="91"/>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88"/>
        <v/>
      </c>
      <c r="O1568" s="337" t="s">
        <v>18592</v>
      </c>
      <c r="P1568" s="338"/>
      <c r="Q1568" s="339" t="str">
        <f t="shared" si="89"/>
        <v/>
      </c>
      <c r="R1568" s="339" t="b">
        <f t="shared" si="90"/>
        <v>1</v>
      </c>
      <c r="S1568" s="339" t="str">
        <f t="shared" si="91"/>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88"/>
        <v/>
      </c>
      <c r="O1569" s="337" t="s">
        <v>18592</v>
      </c>
      <c r="P1569" s="338"/>
      <c r="Q1569" s="339" t="str">
        <f t="shared" si="89"/>
        <v/>
      </c>
      <c r="R1569" s="339" t="b">
        <f t="shared" si="90"/>
        <v>1</v>
      </c>
      <c r="S1569" s="339" t="str">
        <f t="shared" si="91"/>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88"/>
        <v/>
      </c>
      <c r="O1570" s="337" t="s">
        <v>18592</v>
      </c>
      <c r="P1570" s="338"/>
      <c r="Q1570" s="339" t="str">
        <f t="shared" si="89"/>
        <v/>
      </c>
      <c r="R1570" s="339" t="b">
        <f t="shared" si="90"/>
        <v>1</v>
      </c>
      <c r="S1570" s="339" t="str">
        <f t="shared" si="91"/>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88"/>
        <v/>
      </c>
      <c r="O1571" s="337" t="s">
        <v>18592</v>
      </c>
      <c r="P1571" s="338"/>
      <c r="Q1571" s="339" t="str">
        <f t="shared" si="89"/>
        <v/>
      </c>
      <c r="R1571" s="339" t="b">
        <f t="shared" si="90"/>
        <v>1</v>
      </c>
      <c r="S1571" s="339" t="str">
        <f t="shared" si="91"/>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88"/>
        <v/>
      </c>
      <c r="O1572" s="337" t="s">
        <v>18592</v>
      </c>
      <c r="P1572" s="338"/>
      <c r="Q1572" s="339" t="str">
        <f t="shared" si="89"/>
        <v/>
      </c>
      <c r="R1572" s="339" t="b">
        <f t="shared" si="90"/>
        <v>1</v>
      </c>
      <c r="S1572" s="339" t="str">
        <f t="shared" si="91"/>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88"/>
        <v/>
      </c>
      <c r="O1573" s="337" t="s">
        <v>18592</v>
      </c>
      <c r="P1573" s="338"/>
      <c r="Q1573" s="339" t="str">
        <f t="shared" si="89"/>
        <v/>
      </c>
      <c r="R1573" s="339" t="b">
        <f t="shared" si="90"/>
        <v>1</v>
      </c>
      <c r="S1573" s="339" t="str">
        <f t="shared" si="91"/>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88"/>
        <v/>
      </c>
      <c r="O1574" s="337" t="s">
        <v>18592</v>
      </c>
      <c r="P1574" s="338"/>
      <c r="Q1574" s="339" t="str">
        <f t="shared" si="89"/>
        <v/>
      </c>
      <c r="R1574" s="339" t="b">
        <f t="shared" si="90"/>
        <v>1</v>
      </c>
      <c r="S1574" s="339" t="str">
        <f t="shared" si="91"/>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88"/>
        <v/>
      </c>
      <c r="O1575" s="337" t="s">
        <v>18592</v>
      </c>
      <c r="P1575" s="338"/>
      <c r="Q1575" s="339" t="str">
        <f t="shared" si="89"/>
        <v/>
      </c>
      <c r="R1575" s="339" t="b">
        <f t="shared" si="90"/>
        <v>1</v>
      </c>
      <c r="S1575" s="339" t="str">
        <f t="shared" si="91"/>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88"/>
        <v/>
      </c>
      <c r="O1576" s="337" t="s">
        <v>18592</v>
      </c>
      <c r="P1576" s="338"/>
      <c r="Q1576" s="339" t="str">
        <f t="shared" si="89"/>
        <v/>
      </c>
      <c r="R1576" s="339" t="b">
        <f t="shared" si="90"/>
        <v>1</v>
      </c>
      <c r="S1576" s="339" t="str">
        <f t="shared" si="91"/>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88"/>
        <v/>
      </c>
      <c r="O1577" s="337" t="s">
        <v>18592</v>
      </c>
      <c r="P1577" s="338"/>
      <c r="Q1577" s="339" t="str">
        <f t="shared" si="89"/>
        <v/>
      </c>
      <c r="R1577" s="339" t="b">
        <f t="shared" si="90"/>
        <v>1</v>
      </c>
      <c r="S1577" s="339" t="str">
        <f t="shared" si="91"/>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88"/>
        <v/>
      </c>
      <c r="O1578" s="337" t="s">
        <v>18592</v>
      </c>
      <c r="P1578" s="338"/>
      <c r="Q1578" s="339" t="str">
        <f t="shared" si="89"/>
        <v/>
      </c>
      <c r="R1578" s="339" t="b">
        <f t="shared" si="90"/>
        <v>1</v>
      </c>
      <c r="S1578" s="339" t="str">
        <f t="shared" si="91"/>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88"/>
        <v/>
      </c>
      <c r="O1579" s="337" t="s">
        <v>18592</v>
      </c>
      <c r="P1579" s="338"/>
      <c r="Q1579" s="339" t="str">
        <f t="shared" si="89"/>
        <v/>
      </c>
      <c r="R1579" s="339" t="b">
        <f t="shared" si="90"/>
        <v>1</v>
      </c>
      <c r="S1579" s="339" t="str">
        <f t="shared" si="91"/>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88"/>
        <v/>
      </c>
      <c r="O1580" s="337" t="s">
        <v>18592</v>
      </c>
      <c r="P1580" s="338"/>
      <c r="Q1580" s="339" t="str">
        <f t="shared" si="89"/>
        <v/>
      </c>
      <c r="R1580" s="339" t="b">
        <f t="shared" si="90"/>
        <v>1</v>
      </c>
      <c r="S1580" s="339" t="str">
        <f t="shared" si="91"/>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88"/>
        <v/>
      </c>
      <c r="O1581" s="337" t="s">
        <v>18592</v>
      </c>
      <c r="P1581" s="338"/>
      <c r="Q1581" s="339" t="str">
        <f t="shared" si="89"/>
        <v/>
      </c>
      <c r="R1581" s="339" t="b">
        <f t="shared" si="90"/>
        <v>1</v>
      </c>
      <c r="S1581" s="339" t="str">
        <f t="shared" si="91"/>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88"/>
        <v/>
      </c>
      <c r="O1582" s="337" t="s">
        <v>18592</v>
      </c>
      <c r="P1582" s="338"/>
      <c r="Q1582" s="339" t="str">
        <f t="shared" si="89"/>
        <v/>
      </c>
      <c r="R1582" s="339" t="b">
        <f t="shared" si="90"/>
        <v>1</v>
      </c>
      <c r="S1582" s="339" t="str">
        <f t="shared" si="91"/>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88"/>
        <v/>
      </c>
      <c r="O1583" s="337" t="s">
        <v>18592</v>
      </c>
      <c r="P1583" s="338"/>
      <c r="Q1583" s="339" t="str">
        <f t="shared" si="89"/>
        <v/>
      </c>
      <c r="R1583" s="339" t="b">
        <f t="shared" si="90"/>
        <v>1</v>
      </c>
      <c r="S1583" s="339" t="str">
        <f t="shared" si="91"/>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88"/>
        <v/>
      </c>
      <c r="O1584" s="337" t="s">
        <v>18592</v>
      </c>
      <c r="P1584" s="338"/>
      <c r="Q1584" s="339" t="str">
        <f t="shared" si="89"/>
        <v/>
      </c>
      <c r="R1584" s="339" t="b">
        <f t="shared" si="90"/>
        <v>1</v>
      </c>
      <c r="S1584" s="339" t="str">
        <f t="shared" si="91"/>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88"/>
        <v/>
      </c>
      <c r="O1585" s="337" t="s">
        <v>18592</v>
      </c>
      <c r="P1585" s="338"/>
      <c r="Q1585" s="339" t="str">
        <f t="shared" si="89"/>
        <v/>
      </c>
      <c r="R1585" s="339" t="b">
        <f t="shared" si="90"/>
        <v>1</v>
      </c>
      <c r="S1585" s="339" t="str">
        <f t="shared" si="91"/>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88"/>
        <v/>
      </c>
      <c r="O1586" s="337" t="s">
        <v>18592</v>
      </c>
      <c r="P1586" s="338"/>
      <c r="Q1586" s="339" t="str">
        <f t="shared" si="89"/>
        <v/>
      </c>
      <c r="R1586" s="339" t="b">
        <f t="shared" si="90"/>
        <v>1</v>
      </c>
      <c r="S1586" s="339" t="str">
        <f t="shared" si="91"/>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88"/>
        <v/>
      </c>
      <c r="O1587" s="337" t="s">
        <v>18592</v>
      </c>
      <c r="P1587" s="338"/>
      <c r="Q1587" s="339" t="str">
        <f t="shared" si="89"/>
        <v/>
      </c>
      <c r="R1587" s="339" t="b">
        <f t="shared" si="90"/>
        <v>1</v>
      </c>
      <c r="S1587" s="339" t="str">
        <f t="shared" si="91"/>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88"/>
        <v/>
      </c>
      <c r="O1588" s="337" t="s">
        <v>18592</v>
      </c>
      <c r="P1588" s="338"/>
      <c r="Q1588" s="339" t="str">
        <f t="shared" si="89"/>
        <v/>
      </c>
      <c r="R1588" s="339" t="b">
        <f t="shared" si="90"/>
        <v>1</v>
      </c>
      <c r="S1588" s="339" t="str">
        <f t="shared" si="91"/>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88"/>
        <v/>
      </c>
      <c r="O1589" s="337" t="s">
        <v>18592</v>
      </c>
      <c r="P1589" s="338"/>
      <c r="Q1589" s="339" t="str">
        <f t="shared" si="89"/>
        <v/>
      </c>
      <c r="R1589" s="339" t="b">
        <f t="shared" si="90"/>
        <v>1</v>
      </c>
      <c r="S1589" s="339" t="str">
        <f t="shared" si="91"/>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88"/>
        <v/>
      </c>
      <c r="O1590" s="337" t="s">
        <v>18592</v>
      </c>
      <c r="P1590" s="338"/>
      <c r="Q1590" s="339" t="str">
        <f t="shared" si="89"/>
        <v/>
      </c>
      <c r="R1590" s="339" t="b">
        <f t="shared" si="90"/>
        <v>1</v>
      </c>
      <c r="S1590" s="339" t="str">
        <f t="shared" si="91"/>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88"/>
        <v/>
      </c>
      <c r="O1591" s="337" t="s">
        <v>18592</v>
      </c>
      <c r="P1591" s="338"/>
      <c r="Q1591" s="339" t="str">
        <f t="shared" si="89"/>
        <v/>
      </c>
      <c r="R1591" s="339" t="b">
        <f t="shared" si="90"/>
        <v>1</v>
      </c>
      <c r="S1591" s="339" t="str">
        <f t="shared" si="91"/>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88"/>
        <v/>
      </c>
      <c r="O1592" s="337" t="s">
        <v>18592</v>
      </c>
      <c r="P1592" s="338"/>
      <c r="Q1592" s="339" t="str">
        <f t="shared" si="89"/>
        <v/>
      </c>
      <c r="R1592" s="339" t="b">
        <f t="shared" si="90"/>
        <v>1</v>
      </c>
      <c r="S1592" s="339" t="str">
        <f t="shared" si="91"/>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88"/>
        <v/>
      </c>
      <c r="O1593" s="337" t="s">
        <v>18592</v>
      </c>
      <c r="P1593" s="338"/>
      <c r="Q1593" s="339" t="str">
        <f t="shared" si="89"/>
        <v/>
      </c>
      <c r="R1593" s="339" t="b">
        <f t="shared" si="90"/>
        <v>1</v>
      </c>
      <c r="S1593" s="339" t="str">
        <f t="shared" si="91"/>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88"/>
        <v/>
      </c>
      <c r="O1594" s="337" t="s">
        <v>18592</v>
      </c>
      <c r="P1594" s="338"/>
      <c r="Q1594" s="339" t="str">
        <f t="shared" si="89"/>
        <v/>
      </c>
      <c r="R1594" s="339" t="b">
        <f t="shared" si="90"/>
        <v>1</v>
      </c>
      <c r="S1594" s="339" t="str">
        <f t="shared" si="91"/>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88"/>
        <v/>
      </c>
      <c r="O1595" s="337" t="s">
        <v>18592</v>
      </c>
      <c r="P1595" s="338"/>
      <c r="Q1595" s="339" t="str">
        <f t="shared" si="89"/>
        <v/>
      </c>
      <c r="R1595" s="339" t="b">
        <f t="shared" si="90"/>
        <v>1</v>
      </c>
      <c r="S1595" s="339" t="str">
        <f t="shared" si="91"/>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88"/>
        <v/>
      </c>
      <c r="O1596" s="337" t="s">
        <v>18592</v>
      </c>
      <c r="P1596" s="338"/>
      <c r="Q1596" s="339" t="str">
        <f t="shared" si="89"/>
        <v/>
      </c>
      <c r="R1596" s="339" t="b">
        <f t="shared" si="90"/>
        <v>1</v>
      </c>
      <c r="S1596" s="339" t="str">
        <f t="shared" si="91"/>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88"/>
        <v/>
      </c>
      <c r="O1597" s="337" t="s">
        <v>18592</v>
      </c>
      <c r="P1597" s="338"/>
      <c r="Q1597" s="339" t="str">
        <f t="shared" si="89"/>
        <v/>
      </c>
      <c r="R1597" s="339" t="b">
        <f t="shared" si="90"/>
        <v>1</v>
      </c>
      <c r="S1597" s="339" t="str">
        <f t="shared" si="91"/>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88"/>
        <v/>
      </c>
      <c r="O1598" s="337" t="s">
        <v>18592</v>
      </c>
      <c r="P1598" s="338"/>
      <c r="Q1598" s="339" t="str">
        <f t="shared" si="89"/>
        <v/>
      </c>
      <c r="R1598" s="339" t="b">
        <f t="shared" si="90"/>
        <v>1</v>
      </c>
      <c r="S1598" s="339" t="str">
        <f t="shared" si="91"/>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88"/>
        <v/>
      </c>
      <c r="O1599" s="337" t="s">
        <v>18592</v>
      </c>
      <c r="P1599" s="338"/>
      <c r="Q1599" s="339" t="str">
        <f t="shared" si="89"/>
        <v/>
      </c>
      <c r="R1599" s="339" t="b">
        <f t="shared" si="90"/>
        <v>1</v>
      </c>
      <c r="S1599" s="339" t="str">
        <f t="shared" si="91"/>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88"/>
        <v/>
      </c>
      <c r="O1600" s="337" t="s">
        <v>18592</v>
      </c>
      <c r="P1600" s="338"/>
      <c r="Q1600" s="339" t="str">
        <f t="shared" si="89"/>
        <v/>
      </c>
      <c r="R1600" s="339" t="b">
        <f t="shared" si="90"/>
        <v>1</v>
      </c>
      <c r="S1600" s="339" t="str">
        <f t="shared" si="91"/>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88"/>
        <v/>
      </c>
      <c r="O1601" s="337" t="s">
        <v>18592</v>
      </c>
      <c r="P1601" s="338"/>
      <c r="Q1601" s="339" t="str">
        <f t="shared" si="89"/>
        <v/>
      </c>
      <c r="R1601" s="339" t="b">
        <f t="shared" si="90"/>
        <v>1</v>
      </c>
      <c r="S1601" s="339" t="str">
        <f t="shared" si="91"/>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88"/>
        <v/>
      </c>
      <c r="O1602" s="337" t="s">
        <v>18592</v>
      </c>
      <c r="P1602" s="338"/>
      <c r="Q1602" s="339" t="str">
        <f t="shared" si="89"/>
        <v/>
      </c>
      <c r="R1602" s="339" t="b">
        <f t="shared" si="90"/>
        <v>1</v>
      </c>
      <c r="S1602" s="339" t="str">
        <f t="shared" si="91"/>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88"/>
        <v/>
      </c>
      <c r="O1603" s="337" t="s">
        <v>18592</v>
      </c>
      <c r="P1603" s="338"/>
      <c r="Q1603" s="339" t="str">
        <f t="shared" si="89"/>
        <v/>
      </c>
      <c r="R1603" s="339" t="b">
        <f t="shared" si="90"/>
        <v>1</v>
      </c>
      <c r="S1603" s="339" t="str">
        <f t="shared" si="91"/>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88"/>
        <v/>
      </c>
      <c r="O1604" s="337" t="s">
        <v>18592</v>
      </c>
      <c r="P1604" s="338"/>
      <c r="Q1604" s="339" t="str">
        <f t="shared" si="89"/>
        <v/>
      </c>
      <c r="R1604" s="339" t="b">
        <f t="shared" si="90"/>
        <v>1</v>
      </c>
      <c r="S1604" s="339" t="str">
        <f t="shared" si="91"/>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92">IF(A1605="","",IF(ISERROR(MATCH($F1605,CL,0)),"Unknown",INDIRECT("'C'!$A$"&amp;MATCH($F1605,CL,0)+1)))</f>
        <v/>
      </c>
      <c r="O1605" s="337" t="s">
        <v>18592</v>
      </c>
      <c r="P1605" s="338"/>
      <c r="Q1605" s="339" t="str">
        <f t="shared" ref="Q1605:Q1668" si="93">A1605&amp;B1605</f>
        <v/>
      </c>
      <c r="R1605" s="339" t="b">
        <f t="shared" ref="R1605:R1668" si="94">OR(ISBLANK(B1605),ISBLANK(C1605))</f>
        <v>1</v>
      </c>
      <c r="S1605" s="339" t="str">
        <f t="shared" ref="S1605:S1668" si="95">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92"/>
        <v/>
      </c>
      <c r="O1606" s="337" t="s">
        <v>18592</v>
      </c>
      <c r="P1606" s="338"/>
      <c r="Q1606" s="339" t="str">
        <f t="shared" si="93"/>
        <v/>
      </c>
      <c r="R1606" s="339" t="b">
        <f t="shared" si="94"/>
        <v>1</v>
      </c>
      <c r="S1606" s="339" t="str">
        <f t="shared" si="95"/>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92"/>
        <v/>
      </c>
      <c r="O1607" s="337" t="s">
        <v>18592</v>
      </c>
      <c r="P1607" s="338"/>
      <c r="Q1607" s="339" t="str">
        <f t="shared" si="93"/>
        <v/>
      </c>
      <c r="R1607" s="339" t="b">
        <f t="shared" si="94"/>
        <v>1</v>
      </c>
      <c r="S1607" s="339" t="str">
        <f t="shared" si="95"/>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92"/>
        <v/>
      </c>
      <c r="O1608" s="337" t="s">
        <v>18592</v>
      </c>
      <c r="P1608" s="338"/>
      <c r="Q1608" s="339" t="str">
        <f t="shared" si="93"/>
        <v/>
      </c>
      <c r="R1608" s="339" t="b">
        <f t="shared" si="94"/>
        <v>1</v>
      </c>
      <c r="S1608" s="339" t="str">
        <f t="shared" si="95"/>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92"/>
        <v/>
      </c>
      <c r="O1609" s="337" t="s">
        <v>18592</v>
      </c>
      <c r="P1609" s="338"/>
      <c r="Q1609" s="339" t="str">
        <f t="shared" si="93"/>
        <v/>
      </c>
      <c r="R1609" s="339" t="b">
        <f t="shared" si="94"/>
        <v>1</v>
      </c>
      <c r="S1609" s="339" t="str">
        <f t="shared" si="95"/>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92"/>
        <v/>
      </c>
      <c r="O1610" s="337" t="s">
        <v>18592</v>
      </c>
      <c r="P1610" s="338"/>
      <c r="Q1610" s="339" t="str">
        <f t="shared" si="93"/>
        <v/>
      </c>
      <c r="R1610" s="339" t="b">
        <f t="shared" si="94"/>
        <v>1</v>
      </c>
      <c r="S1610" s="339" t="str">
        <f t="shared" si="95"/>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92"/>
        <v/>
      </c>
      <c r="O1611" s="337" t="s">
        <v>18592</v>
      </c>
      <c r="P1611" s="338"/>
      <c r="Q1611" s="339" t="str">
        <f t="shared" si="93"/>
        <v/>
      </c>
      <c r="R1611" s="339" t="b">
        <f t="shared" si="94"/>
        <v>1</v>
      </c>
      <c r="S1611" s="339" t="str">
        <f t="shared" si="95"/>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92"/>
        <v/>
      </c>
      <c r="O1612" s="337" t="s">
        <v>18592</v>
      </c>
      <c r="P1612" s="338"/>
      <c r="Q1612" s="339" t="str">
        <f t="shared" si="93"/>
        <v/>
      </c>
      <c r="R1612" s="339" t="b">
        <f t="shared" si="94"/>
        <v>1</v>
      </c>
      <c r="S1612" s="339" t="str">
        <f t="shared" si="95"/>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92"/>
        <v/>
      </c>
      <c r="O1613" s="337" t="s">
        <v>18592</v>
      </c>
      <c r="P1613" s="338"/>
      <c r="Q1613" s="339" t="str">
        <f t="shared" si="93"/>
        <v/>
      </c>
      <c r="R1613" s="339" t="b">
        <f t="shared" si="94"/>
        <v>1</v>
      </c>
      <c r="S1613" s="339" t="str">
        <f t="shared" si="95"/>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92"/>
        <v/>
      </c>
      <c r="O1614" s="337" t="s">
        <v>18592</v>
      </c>
      <c r="P1614" s="338"/>
      <c r="Q1614" s="339" t="str">
        <f t="shared" si="93"/>
        <v/>
      </c>
      <c r="R1614" s="339" t="b">
        <f t="shared" si="94"/>
        <v>1</v>
      </c>
      <c r="S1614" s="339" t="str">
        <f t="shared" si="95"/>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92"/>
        <v/>
      </c>
      <c r="O1615" s="337" t="s">
        <v>18592</v>
      </c>
      <c r="P1615" s="338"/>
      <c r="Q1615" s="339" t="str">
        <f t="shared" si="93"/>
        <v/>
      </c>
      <c r="R1615" s="339" t="b">
        <f t="shared" si="94"/>
        <v>1</v>
      </c>
      <c r="S1615" s="339" t="str">
        <f t="shared" si="95"/>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92"/>
        <v/>
      </c>
      <c r="O1616" s="337" t="s">
        <v>18592</v>
      </c>
      <c r="P1616" s="338"/>
      <c r="Q1616" s="339" t="str">
        <f t="shared" si="93"/>
        <v/>
      </c>
      <c r="R1616" s="339" t="b">
        <f t="shared" si="94"/>
        <v>1</v>
      </c>
      <c r="S1616" s="339" t="str">
        <f t="shared" si="95"/>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92"/>
        <v/>
      </c>
      <c r="O1617" s="337" t="s">
        <v>18592</v>
      </c>
      <c r="P1617" s="338"/>
      <c r="Q1617" s="339" t="str">
        <f t="shared" si="93"/>
        <v/>
      </c>
      <c r="R1617" s="339" t="b">
        <f t="shared" si="94"/>
        <v>1</v>
      </c>
      <c r="S1617" s="339" t="str">
        <f t="shared" si="95"/>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92"/>
        <v/>
      </c>
      <c r="O1618" s="337" t="s">
        <v>18592</v>
      </c>
      <c r="P1618" s="338"/>
      <c r="Q1618" s="339" t="str">
        <f t="shared" si="93"/>
        <v/>
      </c>
      <c r="R1618" s="339" t="b">
        <f t="shared" si="94"/>
        <v>1</v>
      </c>
      <c r="S1618" s="339" t="str">
        <f t="shared" si="95"/>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92"/>
        <v/>
      </c>
      <c r="O1619" s="337" t="s">
        <v>18592</v>
      </c>
      <c r="P1619" s="338"/>
      <c r="Q1619" s="339" t="str">
        <f t="shared" si="93"/>
        <v/>
      </c>
      <c r="R1619" s="339" t="b">
        <f t="shared" si="94"/>
        <v>1</v>
      </c>
      <c r="S1619" s="339" t="str">
        <f t="shared" si="95"/>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92"/>
        <v/>
      </c>
      <c r="O1620" s="337" t="s">
        <v>18592</v>
      </c>
      <c r="P1620" s="338"/>
      <c r="Q1620" s="339" t="str">
        <f t="shared" si="93"/>
        <v/>
      </c>
      <c r="R1620" s="339" t="b">
        <f t="shared" si="94"/>
        <v>1</v>
      </c>
      <c r="S1620" s="339" t="str">
        <f t="shared" si="95"/>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92"/>
        <v/>
      </c>
      <c r="O1621" s="337" t="s">
        <v>18592</v>
      </c>
      <c r="P1621" s="338"/>
      <c r="Q1621" s="339" t="str">
        <f t="shared" si="93"/>
        <v/>
      </c>
      <c r="R1621" s="339" t="b">
        <f t="shared" si="94"/>
        <v>1</v>
      </c>
      <c r="S1621" s="339" t="str">
        <f t="shared" si="95"/>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92"/>
        <v/>
      </c>
      <c r="O1622" s="337" t="s">
        <v>18592</v>
      </c>
      <c r="P1622" s="338"/>
      <c r="Q1622" s="339" t="str">
        <f t="shared" si="93"/>
        <v/>
      </c>
      <c r="R1622" s="339" t="b">
        <f t="shared" si="94"/>
        <v>1</v>
      </c>
      <c r="S1622" s="339" t="str">
        <f t="shared" si="95"/>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92"/>
        <v/>
      </c>
      <c r="O1623" s="337" t="s">
        <v>18592</v>
      </c>
      <c r="P1623" s="338"/>
      <c r="Q1623" s="339" t="str">
        <f t="shared" si="93"/>
        <v/>
      </c>
      <c r="R1623" s="339" t="b">
        <f t="shared" si="94"/>
        <v>1</v>
      </c>
      <c r="S1623" s="339" t="str">
        <f t="shared" si="95"/>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92"/>
        <v/>
      </c>
      <c r="O1624" s="337" t="s">
        <v>18592</v>
      </c>
      <c r="P1624" s="338"/>
      <c r="Q1624" s="339" t="str">
        <f t="shared" si="93"/>
        <v/>
      </c>
      <c r="R1624" s="339" t="b">
        <f t="shared" si="94"/>
        <v>1</v>
      </c>
      <c r="S1624" s="339" t="str">
        <f t="shared" si="95"/>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92"/>
        <v/>
      </c>
      <c r="O1625" s="337" t="s">
        <v>18592</v>
      </c>
      <c r="P1625" s="338"/>
      <c r="Q1625" s="339" t="str">
        <f t="shared" si="93"/>
        <v/>
      </c>
      <c r="R1625" s="339" t="b">
        <f t="shared" si="94"/>
        <v>1</v>
      </c>
      <c r="S1625" s="339" t="str">
        <f t="shared" si="95"/>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92"/>
        <v/>
      </c>
      <c r="O1626" s="337" t="s">
        <v>18592</v>
      </c>
      <c r="P1626" s="338"/>
      <c r="Q1626" s="339" t="str">
        <f t="shared" si="93"/>
        <v/>
      </c>
      <c r="R1626" s="339" t="b">
        <f t="shared" si="94"/>
        <v>1</v>
      </c>
      <c r="S1626" s="339" t="str">
        <f t="shared" si="95"/>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92"/>
        <v/>
      </c>
      <c r="O1627" s="337" t="s">
        <v>18592</v>
      </c>
      <c r="P1627" s="338"/>
      <c r="Q1627" s="339" t="str">
        <f t="shared" si="93"/>
        <v/>
      </c>
      <c r="R1627" s="339" t="b">
        <f t="shared" si="94"/>
        <v>1</v>
      </c>
      <c r="S1627" s="339" t="str">
        <f t="shared" si="95"/>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92"/>
        <v/>
      </c>
      <c r="O1628" s="337" t="s">
        <v>18592</v>
      </c>
      <c r="P1628" s="338"/>
      <c r="Q1628" s="339" t="str">
        <f t="shared" si="93"/>
        <v/>
      </c>
      <c r="R1628" s="339" t="b">
        <f t="shared" si="94"/>
        <v>1</v>
      </c>
      <c r="S1628" s="339" t="str">
        <f t="shared" si="95"/>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92"/>
        <v/>
      </c>
      <c r="O1629" s="337" t="s">
        <v>18592</v>
      </c>
      <c r="P1629" s="338"/>
      <c r="Q1629" s="339" t="str">
        <f t="shared" si="93"/>
        <v/>
      </c>
      <c r="R1629" s="339" t="b">
        <f t="shared" si="94"/>
        <v>1</v>
      </c>
      <c r="S1629" s="339" t="str">
        <f t="shared" si="95"/>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92"/>
        <v/>
      </c>
      <c r="O1630" s="337" t="s">
        <v>18592</v>
      </c>
      <c r="P1630" s="338"/>
      <c r="Q1630" s="339" t="str">
        <f t="shared" si="93"/>
        <v/>
      </c>
      <c r="R1630" s="339" t="b">
        <f t="shared" si="94"/>
        <v>1</v>
      </c>
      <c r="S1630" s="339" t="str">
        <f t="shared" si="95"/>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92"/>
        <v/>
      </c>
      <c r="O1631" s="337" t="s">
        <v>18592</v>
      </c>
      <c r="P1631" s="338"/>
      <c r="Q1631" s="339" t="str">
        <f t="shared" si="93"/>
        <v/>
      </c>
      <c r="R1631" s="339" t="b">
        <f t="shared" si="94"/>
        <v>1</v>
      </c>
      <c r="S1631" s="339" t="str">
        <f t="shared" si="95"/>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92"/>
        <v/>
      </c>
      <c r="O1632" s="337" t="s">
        <v>18592</v>
      </c>
      <c r="P1632" s="338"/>
      <c r="Q1632" s="339" t="str">
        <f t="shared" si="93"/>
        <v/>
      </c>
      <c r="R1632" s="339" t="b">
        <f t="shared" si="94"/>
        <v>1</v>
      </c>
      <c r="S1632" s="339" t="str">
        <f t="shared" si="95"/>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92"/>
        <v/>
      </c>
      <c r="O1633" s="337" t="s">
        <v>18592</v>
      </c>
      <c r="P1633" s="338"/>
      <c r="Q1633" s="339" t="str">
        <f t="shared" si="93"/>
        <v/>
      </c>
      <c r="R1633" s="339" t="b">
        <f t="shared" si="94"/>
        <v>1</v>
      </c>
      <c r="S1633" s="339" t="str">
        <f t="shared" si="95"/>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92"/>
        <v/>
      </c>
      <c r="O1634" s="337" t="s">
        <v>18592</v>
      </c>
      <c r="P1634" s="338"/>
      <c r="Q1634" s="339" t="str">
        <f t="shared" si="93"/>
        <v/>
      </c>
      <c r="R1634" s="339" t="b">
        <f t="shared" si="94"/>
        <v>1</v>
      </c>
      <c r="S1634" s="339" t="str">
        <f t="shared" si="95"/>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92"/>
        <v/>
      </c>
      <c r="O1635" s="337" t="s">
        <v>18592</v>
      </c>
      <c r="P1635" s="338"/>
      <c r="Q1635" s="339" t="str">
        <f t="shared" si="93"/>
        <v/>
      </c>
      <c r="R1635" s="339" t="b">
        <f t="shared" si="94"/>
        <v>1</v>
      </c>
      <c r="S1635" s="339" t="str">
        <f t="shared" si="95"/>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92"/>
        <v/>
      </c>
      <c r="O1636" s="337" t="s">
        <v>18592</v>
      </c>
      <c r="P1636" s="338"/>
      <c r="Q1636" s="339" t="str">
        <f t="shared" si="93"/>
        <v/>
      </c>
      <c r="R1636" s="339" t="b">
        <f t="shared" si="94"/>
        <v>1</v>
      </c>
      <c r="S1636" s="339" t="str">
        <f t="shared" si="95"/>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92"/>
        <v/>
      </c>
      <c r="O1637" s="337" t="s">
        <v>18592</v>
      </c>
      <c r="P1637" s="338"/>
      <c r="Q1637" s="339" t="str">
        <f t="shared" si="93"/>
        <v/>
      </c>
      <c r="R1637" s="339" t="b">
        <f t="shared" si="94"/>
        <v>1</v>
      </c>
      <c r="S1637" s="339" t="str">
        <f t="shared" si="95"/>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92"/>
        <v/>
      </c>
      <c r="O1638" s="337" t="s">
        <v>18592</v>
      </c>
      <c r="P1638" s="338"/>
      <c r="Q1638" s="339" t="str">
        <f t="shared" si="93"/>
        <v/>
      </c>
      <c r="R1638" s="339" t="b">
        <f t="shared" si="94"/>
        <v>1</v>
      </c>
      <c r="S1638" s="339" t="str">
        <f t="shared" si="95"/>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92"/>
        <v/>
      </c>
      <c r="O1639" s="337" t="s">
        <v>18592</v>
      </c>
      <c r="P1639" s="338"/>
      <c r="Q1639" s="339" t="str">
        <f t="shared" si="93"/>
        <v/>
      </c>
      <c r="R1639" s="339" t="b">
        <f t="shared" si="94"/>
        <v>1</v>
      </c>
      <c r="S1639" s="339" t="str">
        <f t="shared" si="95"/>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92"/>
        <v/>
      </c>
      <c r="O1640" s="337" t="s">
        <v>18592</v>
      </c>
      <c r="P1640" s="338"/>
      <c r="Q1640" s="339" t="str">
        <f t="shared" si="93"/>
        <v/>
      </c>
      <c r="R1640" s="339" t="b">
        <f t="shared" si="94"/>
        <v>1</v>
      </c>
      <c r="S1640" s="339" t="str">
        <f t="shared" si="95"/>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92"/>
        <v/>
      </c>
      <c r="O1641" s="337" t="s">
        <v>18592</v>
      </c>
      <c r="P1641" s="338"/>
      <c r="Q1641" s="339" t="str">
        <f t="shared" si="93"/>
        <v/>
      </c>
      <c r="R1641" s="339" t="b">
        <f t="shared" si="94"/>
        <v>1</v>
      </c>
      <c r="S1641" s="339" t="str">
        <f t="shared" si="95"/>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92"/>
        <v/>
      </c>
      <c r="O1642" s="337" t="s">
        <v>18592</v>
      </c>
      <c r="P1642" s="338"/>
      <c r="Q1642" s="339" t="str">
        <f t="shared" si="93"/>
        <v/>
      </c>
      <c r="R1642" s="339" t="b">
        <f t="shared" si="94"/>
        <v>1</v>
      </c>
      <c r="S1642" s="339" t="str">
        <f t="shared" si="95"/>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92"/>
        <v/>
      </c>
      <c r="O1643" s="337" t="s">
        <v>18592</v>
      </c>
      <c r="P1643" s="338"/>
      <c r="Q1643" s="339" t="str">
        <f t="shared" si="93"/>
        <v/>
      </c>
      <c r="R1643" s="339" t="b">
        <f t="shared" si="94"/>
        <v>1</v>
      </c>
      <c r="S1643" s="339" t="str">
        <f t="shared" si="95"/>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92"/>
        <v/>
      </c>
      <c r="O1644" s="337" t="s">
        <v>18592</v>
      </c>
      <c r="P1644" s="338"/>
      <c r="Q1644" s="339" t="str">
        <f t="shared" si="93"/>
        <v/>
      </c>
      <c r="R1644" s="339" t="b">
        <f t="shared" si="94"/>
        <v>1</v>
      </c>
      <c r="S1644" s="339" t="str">
        <f t="shared" si="95"/>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92"/>
        <v/>
      </c>
      <c r="O1645" s="337" t="s">
        <v>18592</v>
      </c>
      <c r="P1645" s="338"/>
      <c r="Q1645" s="339" t="str">
        <f t="shared" si="93"/>
        <v/>
      </c>
      <c r="R1645" s="339" t="b">
        <f t="shared" si="94"/>
        <v>1</v>
      </c>
      <c r="S1645" s="339" t="str">
        <f t="shared" si="95"/>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92"/>
        <v/>
      </c>
      <c r="O1646" s="337" t="s">
        <v>18592</v>
      </c>
      <c r="P1646" s="338"/>
      <c r="Q1646" s="339" t="str">
        <f t="shared" si="93"/>
        <v/>
      </c>
      <c r="R1646" s="339" t="b">
        <f t="shared" si="94"/>
        <v>1</v>
      </c>
      <c r="S1646" s="339" t="str">
        <f t="shared" si="95"/>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92"/>
        <v/>
      </c>
      <c r="O1647" s="337" t="s">
        <v>18592</v>
      </c>
      <c r="P1647" s="338"/>
      <c r="Q1647" s="339" t="str">
        <f t="shared" si="93"/>
        <v/>
      </c>
      <c r="R1647" s="339" t="b">
        <f t="shared" si="94"/>
        <v>1</v>
      </c>
      <c r="S1647" s="339" t="str">
        <f t="shared" si="95"/>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92"/>
        <v/>
      </c>
      <c r="O1648" s="337" t="s">
        <v>18592</v>
      </c>
      <c r="P1648" s="338"/>
      <c r="Q1648" s="339" t="str">
        <f t="shared" si="93"/>
        <v/>
      </c>
      <c r="R1648" s="339" t="b">
        <f t="shared" si="94"/>
        <v>1</v>
      </c>
      <c r="S1648" s="339" t="str">
        <f t="shared" si="95"/>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92"/>
        <v/>
      </c>
      <c r="O1649" s="337" t="s">
        <v>18592</v>
      </c>
      <c r="P1649" s="338"/>
      <c r="Q1649" s="339" t="str">
        <f t="shared" si="93"/>
        <v/>
      </c>
      <c r="R1649" s="339" t="b">
        <f t="shared" si="94"/>
        <v>1</v>
      </c>
      <c r="S1649" s="339" t="str">
        <f t="shared" si="95"/>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92"/>
        <v/>
      </c>
      <c r="O1650" s="337" t="s">
        <v>18592</v>
      </c>
      <c r="P1650" s="338"/>
      <c r="Q1650" s="339" t="str">
        <f t="shared" si="93"/>
        <v/>
      </c>
      <c r="R1650" s="339" t="b">
        <f t="shared" si="94"/>
        <v>1</v>
      </c>
      <c r="S1650" s="339" t="str">
        <f t="shared" si="95"/>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92"/>
        <v/>
      </c>
      <c r="O1651" s="337" t="s">
        <v>18592</v>
      </c>
      <c r="P1651" s="338"/>
      <c r="Q1651" s="339" t="str">
        <f t="shared" si="93"/>
        <v/>
      </c>
      <c r="R1651" s="339" t="b">
        <f t="shared" si="94"/>
        <v>1</v>
      </c>
      <c r="S1651" s="339" t="str">
        <f t="shared" si="95"/>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92"/>
        <v/>
      </c>
      <c r="O1652" s="337" t="s">
        <v>18592</v>
      </c>
      <c r="P1652" s="338"/>
      <c r="Q1652" s="339" t="str">
        <f t="shared" si="93"/>
        <v/>
      </c>
      <c r="R1652" s="339" t="b">
        <f t="shared" si="94"/>
        <v>1</v>
      </c>
      <c r="S1652" s="339" t="str">
        <f t="shared" si="95"/>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92"/>
        <v/>
      </c>
      <c r="O1653" s="337" t="s">
        <v>18592</v>
      </c>
      <c r="P1653" s="338"/>
      <c r="Q1653" s="339" t="str">
        <f t="shared" si="93"/>
        <v/>
      </c>
      <c r="R1653" s="339" t="b">
        <f t="shared" si="94"/>
        <v>1</v>
      </c>
      <c r="S1653" s="339" t="str">
        <f t="shared" si="95"/>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92"/>
        <v/>
      </c>
      <c r="O1654" s="337" t="s">
        <v>18592</v>
      </c>
      <c r="P1654" s="338"/>
      <c r="Q1654" s="339" t="str">
        <f t="shared" si="93"/>
        <v/>
      </c>
      <c r="R1654" s="339" t="b">
        <f t="shared" si="94"/>
        <v>1</v>
      </c>
      <c r="S1654" s="339" t="str">
        <f t="shared" si="95"/>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92"/>
        <v/>
      </c>
      <c r="O1655" s="337" t="s">
        <v>18592</v>
      </c>
      <c r="P1655" s="338"/>
      <c r="Q1655" s="339" t="str">
        <f t="shared" si="93"/>
        <v/>
      </c>
      <c r="R1655" s="339" t="b">
        <f t="shared" si="94"/>
        <v>1</v>
      </c>
      <c r="S1655" s="339" t="str">
        <f t="shared" si="95"/>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92"/>
        <v/>
      </c>
      <c r="O1656" s="337" t="s">
        <v>18592</v>
      </c>
      <c r="P1656" s="338"/>
      <c r="Q1656" s="339" t="str">
        <f t="shared" si="93"/>
        <v/>
      </c>
      <c r="R1656" s="339" t="b">
        <f t="shared" si="94"/>
        <v>1</v>
      </c>
      <c r="S1656" s="339" t="str">
        <f t="shared" si="95"/>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92"/>
        <v/>
      </c>
      <c r="O1657" s="337" t="s">
        <v>18592</v>
      </c>
      <c r="P1657" s="338"/>
      <c r="Q1657" s="339" t="str">
        <f t="shared" si="93"/>
        <v/>
      </c>
      <c r="R1657" s="339" t="b">
        <f t="shared" si="94"/>
        <v>1</v>
      </c>
      <c r="S1657" s="339" t="str">
        <f t="shared" si="95"/>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92"/>
        <v/>
      </c>
      <c r="O1658" s="337" t="s">
        <v>18592</v>
      </c>
      <c r="P1658" s="338"/>
      <c r="Q1658" s="339" t="str">
        <f t="shared" si="93"/>
        <v/>
      </c>
      <c r="R1658" s="339" t="b">
        <f t="shared" si="94"/>
        <v>1</v>
      </c>
      <c r="S1658" s="339" t="str">
        <f t="shared" si="95"/>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92"/>
        <v/>
      </c>
      <c r="O1659" s="337" t="s">
        <v>18592</v>
      </c>
      <c r="P1659" s="338"/>
      <c r="Q1659" s="339" t="str">
        <f t="shared" si="93"/>
        <v/>
      </c>
      <c r="R1659" s="339" t="b">
        <f t="shared" si="94"/>
        <v>1</v>
      </c>
      <c r="S1659" s="339" t="str">
        <f t="shared" si="95"/>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92"/>
        <v/>
      </c>
      <c r="O1660" s="337" t="s">
        <v>18592</v>
      </c>
      <c r="P1660" s="338"/>
      <c r="Q1660" s="339" t="str">
        <f t="shared" si="93"/>
        <v/>
      </c>
      <c r="R1660" s="339" t="b">
        <f t="shared" si="94"/>
        <v>1</v>
      </c>
      <c r="S1660" s="339" t="str">
        <f t="shared" si="95"/>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92"/>
        <v/>
      </c>
      <c r="O1661" s="337" t="s">
        <v>18592</v>
      </c>
      <c r="P1661" s="338"/>
      <c r="Q1661" s="339" t="str">
        <f t="shared" si="93"/>
        <v/>
      </c>
      <c r="R1661" s="339" t="b">
        <f t="shared" si="94"/>
        <v>1</v>
      </c>
      <c r="S1661" s="339" t="str">
        <f t="shared" si="95"/>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92"/>
        <v/>
      </c>
      <c r="O1662" s="337" t="s">
        <v>18592</v>
      </c>
      <c r="P1662" s="338"/>
      <c r="Q1662" s="339" t="str">
        <f t="shared" si="93"/>
        <v/>
      </c>
      <c r="R1662" s="339" t="b">
        <f t="shared" si="94"/>
        <v>1</v>
      </c>
      <c r="S1662" s="339" t="str">
        <f t="shared" si="95"/>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92"/>
        <v/>
      </c>
      <c r="O1663" s="337" t="s">
        <v>18592</v>
      </c>
      <c r="P1663" s="338"/>
      <c r="Q1663" s="339" t="str">
        <f t="shared" si="93"/>
        <v/>
      </c>
      <c r="R1663" s="339" t="b">
        <f t="shared" si="94"/>
        <v>1</v>
      </c>
      <c r="S1663" s="339" t="str">
        <f t="shared" si="95"/>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92"/>
        <v/>
      </c>
      <c r="O1664" s="337" t="s">
        <v>18592</v>
      </c>
      <c r="P1664" s="338"/>
      <c r="Q1664" s="339" t="str">
        <f t="shared" si="93"/>
        <v/>
      </c>
      <c r="R1664" s="339" t="b">
        <f t="shared" si="94"/>
        <v>1</v>
      </c>
      <c r="S1664" s="339" t="str">
        <f t="shared" si="95"/>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92"/>
        <v/>
      </c>
      <c r="O1665" s="337" t="s">
        <v>18592</v>
      </c>
      <c r="P1665" s="338"/>
      <c r="Q1665" s="339" t="str">
        <f t="shared" si="93"/>
        <v/>
      </c>
      <c r="R1665" s="339" t="b">
        <f t="shared" si="94"/>
        <v>1</v>
      </c>
      <c r="S1665" s="339" t="str">
        <f t="shared" si="95"/>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92"/>
        <v/>
      </c>
      <c r="O1666" s="337" t="s">
        <v>18592</v>
      </c>
      <c r="P1666" s="338"/>
      <c r="Q1666" s="339" t="str">
        <f t="shared" si="93"/>
        <v/>
      </c>
      <c r="R1666" s="339" t="b">
        <f t="shared" si="94"/>
        <v>1</v>
      </c>
      <c r="S1666" s="339" t="str">
        <f t="shared" si="95"/>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92"/>
        <v/>
      </c>
      <c r="O1667" s="337" t="s">
        <v>18592</v>
      </c>
      <c r="P1667" s="338"/>
      <c r="Q1667" s="339" t="str">
        <f t="shared" si="93"/>
        <v/>
      </c>
      <c r="R1667" s="339" t="b">
        <f t="shared" si="94"/>
        <v>1</v>
      </c>
      <c r="S1667" s="339" t="str">
        <f t="shared" si="95"/>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92"/>
        <v/>
      </c>
      <c r="O1668" s="337" t="s">
        <v>18592</v>
      </c>
      <c r="P1668" s="338"/>
      <c r="Q1668" s="339" t="str">
        <f t="shared" si="93"/>
        <v/>
      </c>
      <c r="R1668" s="339" t="b">
        <f t="shared" si="94"/>
        <v>1</v>
      </c>
      <c r="S1668" s="339" t="str">
        <f t="shared" si="95"/>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96">IF(A1669="","",IF(ISERROR(MATCH($F1669,CL,0)),"Unknown",INDIRECT("'C'!$A$"&amp;MATCH($F1669,CL,0)+1)))</f>
        <v/>
      </c>
      <c r="O1669" s="337" t="s">
        <v>18592</v>
      </c>
      <c r="P1669" s="338"/>
      <c r="Q1669" s="339" t="str">
        <f t="shared" ref="Q1669:Q1732" si="97">A1669&amp;B1669</f>
        <v/>
      </c>
      <c r="R1669" s="339" t="b">
        <f t="shared" ref="R1669:R1732" si="98">OR(ISBLANK(B1669),ISBLANK(C1669))</f>
        <v>1</v>
      </c>
      <c r="S1669" s="339" t="str">
        <f t="shared" ref="S1669:S1732" si="99">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96"/>
        <v/>
      </c>
      <c r="O1670" s="337" t="s">
        <v>18592</v>
      </c>
      <c r="P1670" s="338"/>
      <c r="Q1670" s="339" t="str">
        <f t="shared" si="97"/>
        <v/>
      </c>
      <c r="R1670" s="339" t="b">
        <f t="shared" si="98"/>
        <v>1</v>
      </c>
      <c r="S1670" s="339" t="str">
        <f t="shared" si="99"/>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96"/>
        <v/>
      </c>
      <c r="O1671" s="337" t="s">
        <v>18592</v>
      </c>
      <c r="P1671" s="338"/>
      <c r="Q1671" s="339" t="str">
        <f t="shared" si="97"/>
        <v/>
      </c>
      <c r="R1671" s="339" t="b">
        <f t="shared" si="98"/>
        <v>1</v>
      </c>
      <c r="S1671" s="339" t="str">
        <f t="shared" si="99"/>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96"/>
        <v/>
      </c>
      <c r="O1672" s="337" t="s">
        <v>18592</v>
      </c>
      <c r="P1672" s="338"/>
      <c r="Q1672" s="339" t="str">
        <f t="shared" si="97"/>
        <v/>
      </c>
      <c r="R1672" s="339" t="b">
        <f t="shared" si="98"/>
        <v>1</v>
      </c>
      <c r="S1672" s="339" t="str">
        <f t="shared" si="99"/>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96"/>
        <v/>
      </c>
      <c r="O1673" s="337" t="s">
        <v>18592</v>
      </c>
      <c r="P1673" s="338"/>
      <c r="Q1673" s="339" t="str">
        <f t="shared" si="97"/>
        <v/>
      </c>
      <c r="R1673" s="339" t="b">
        <f t="shared" si="98"/>
        <v>1</v>
      </c>
      <c r="S1673" s="339" t="str">
        <f t="shared" si="99"/>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96"/>
        <v/>
      </c>
      <c r="O1674" s="337" t="s">
        <v>18592</v>
      </c>
      <c r="P1674" s="338"/>
      <c r="Q1674" s="339" t="str">
        <f t="shared" si="97"/>
        <v/>
      </c>
      <c r="R1674" s="339" t="b">
        <f t="shared" si="98"/>
        <v>1</v>
      </c>
      <c r="S1674" s="339" t="str">
        <f t="shared" si="99"/>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96"/>
        <v/>
      </c>
      <c r="O1675" s="337" t="s">
        <v>18592</v>
      </c>
      <c r="P1675" s="338"/>
      <c r="Q1675" s="339" t="str">
        <f t="shared" si="97"/>
        <v/>
      </c>
      <c r="R1675" s="339" t="b">
        <f t="shared" si="98"/>
        <v>1</v>
      </c>
      <c r="S1675" s="339" t="str">
        <f t="shared" si="99"/>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96"/>
        <v/>
      </c>
      <c r="O1676" s="337" t="s">
        <v>18592</v>
      </c>
      <c r="P1676" s="338"/>
      <c r="Q1676" s="339" t="str">
        <f t="shared" si="97"/>
        <v/>
      </c>
      <c r="R1676" s="339" t="b">
        <f t="shared" si="98"/>
        <v>1</v>
      </c>
      <c r="S1676" s="339" t="str">
        <f t="shared" si="99"/>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96"/>
        <v/>
      </c>
      <c r="O1677" s="337" t="s">
        <v>18592</v>
      </c>
      <c r="P1677" s="338"/>
      <c r="Q1677" s="339" t="str">
        <f t="shared" si="97"/>
        <v/>
      </c>
      <c r="R1677" s="339" t="b">
        <f t="shared" si="98"/>
        <v>1</v>
      </c>
      <c r="S1677" s="339" t="str">
        <f t="shared" si="99"/>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96"/>
        <v/>
      </c>
      <c r="O1678" s="337" t="s">
        <v>18592</v>
      </c>
      <c r="P1678" s="338"/>
      <c r="Q1678" s="339" t="str">
        <f t="shared" si="97"/>
        <v/>
      </c>
      <c r="R1678" s="339" t="b">
        <f t="shared" si="98"/>
        <v>1</v>
      </c>
      <c r="S1678" s="339" t="str">
        <f t="shared" si="99"/>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96"/>
        <v/>
      </c>
      <c r="O1679" s="337" t="s">
        <v>18592</v>
      </c>
      <c r="P1679" s="338"/>
      <c r="Q1679" s="339" t="str">
        <f t="shared" si="97"/>
        <v/>
      </c>
      <c r="R1679" s="339" t="b">
        <f t="shared" si="98"/>
        <v>1</v>
      </c>
      <c r="S1679" s="339" t="str">
        <f t="shared" si="99"/>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96"/>
        <v/>
      </c>
      <c r="O1680" s="337" t="s">
        <v>18592</v>
      </c>
      <c r="P1680" s="338"/>
      <c r="Q1680" s="339" t="str">
        <f t="shared" si="97"/>
        <v/>
      </c>
      <c r="R1680" s="339" t="b">
        <f t="shared" si="98"/>
        <v>1</v>
      </c>
      <c r="S1680" s="339" t="str">
        <f t="shared" si="99"/>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96"/>
        <v/>
      </c>
      <c r="O1681" s="337" t="s">
        <v>18592</v>
      </c>
      <c r="P1681" s="338"/>
      <c r="Q1681" s="339" t="str">
        <f t="shared" si="97"/>
        <v/>
      </c>
      <c r="R1681" s="339" t="b">
        <f t="shared" si="98"/>
        <v>1</v>
      </c>
      <c r="S1681" s="339" t="str">
        <f t="shared" si="99"/>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96"/>
        <v/>
      </c>
      <c r="O1682" s="337" t="s">
        <v>18592</v>
      </c>
      <c r="P1682" s="338"/>
      <c r="Q1682" s="339" t="str">
        <f t="shared" si="97"/>
        <v/>
      </c>
      <c r="R1682" s="339" t="b">
        <f t="shared" si="98"/>
        <v>1</v>
      </c>
      <c r="S1682" s="339" t="str">
        <f t="shared" si="99"/>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96"/>
        <v/>
      </c>
      <c r="O1683" s="337" t="s">
        <v>18592</v>
      </c>
      <c r="P1683" s="338"/>
      <c r="Q1683" s="339" t="str">
        <f t="shared" si="97"/>
        <v/>
      </c>
      <c r="R1683" s="339" t="b">
        <f t="shared" si="98"/>
        <v>1</v>
      </c>
      <c r="S1683" s="339" t="str">
        <f t="shared" si="99"/>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96"/>
        <v/>
      </c>
      <c r="O1684" s="337" t="s">
        <v>18592</v>
      </c>
      <c r="P1684" s="338"/>
      <c r="Q1684" s="339" t="str">
        <f t="shared" si="97"/>
        <v/>
      </c>
      <c r="R1684" s="339" t="b">
        <f t="shared" si="98"/>
        <v>1</v>
      </c>
      <c r="S1684" s="339" t="str">
        <f t="shared" si="99"/>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96"/>
        <v/>
      </c>
      <c r="O1685" s="337" t="s">
        <v>18592</v>
      </c>
      <c r="P1685" s="338"/>
      <c r="Q1685" s="339" t="str">
        <f t="shared" si="97"/>
        <v/>
      </c>
      <c r="R1685" s="339" t="b">
        <f t="shared" si="98"/>
        <v>1</v>
      </c>
      <c r="S1685" s="339" t="str">
        <f t="shared" si="99"/>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96"/>
        <v/>
      </c>
      <c r="O1686" s="337" t="s">
        <v>18592</v>
      </c>
      <c r="P1686" s="338"/>
      <c r="Q1686" s="339" t="str">
        <f t="shared" si="97"/>
        <v/>
      </c>
      <c r="R1686" s="339" t="b">
        <f t="shared" si="98"/>
        <v>1</v>
      </c>
      <c r="S1686" s="339" t="str">
        <f t="shared" si="99"/>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96"/>
        <v/>
      </c>
      <c r="O1687" s="337" t="s">
        <v>18592</v>
      </c>
      <c r="P1687" s="338"/>
      <c r="Q1687" s="339" t="str">
        <f t="shared" si="97"/>
        <v/>
      </c>
      <c r="R1687" s="339" t="b">
        <f t="shared" si="98"/>
        <v>1</v>
      </c>
      <c r="S1687" s="339" t="str">
        <f t="shared" si="99"/>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96"/>
        <v/>
      </c>
      <c r="O1688" s="337" t="s">
        <v>18592</v>
      </c>
      <c r="P1688" s="338"/>
      <c r="Q1688" s="339" t="str">
        <f t="shared" si="97"/>
        <v/>
      </c>
      <c r="R1688" s="339" t="b">
        <f t="shared" si="98"/>
        <v>1</v>
      </c>
      <c r="S1688" s="339" t="str">
        <f t="shared" si="99"/>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96"/>
        <v/>
      </c>
      <c r="O1689" s="337" t="s">
        <v>18592</v>
      </c>
      <c r="P1689" s="338"/>
      <c r="Q1689" s="339" t="str">
        <f t="shared" si="97"/>
        <v/>
      </c>
      <c r="R1689" s="339" t="b">
        <f t="shared" si="98"/>
        <v>1</v>
      </c>
      <c r="S1689" s="339" t="str">
        <f t="shared" si="99"/>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96"/>
        <v/>
      </c>
      <c r="O1690" s="337" t="s">
        <v>18592</v>
      </c>
      <c r="P1690" s="338"/>
      <c r="Q1690" s="339" t="str">
        <f t="shared" si="97"/>
        <v/>
      </c>
      <c r="R1690" s="339" t="b">
        <f t="shared" si="98"/>
        <v>1</v>
      </c>
      <c r="S1690" s="339" t="str">
        <f t="shared" si="99"/>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96"/>
        <v/>
      </c>
      <c r="O1691" s="337" t="s">
        <v>18592</v>
      </c>
      <c r="P1691" s="338"/>
      <c r="Q1691" s="339" t="str">
        <f t="shared" si="97"/>
        <v/>
      </c>
      <c r="R1691" s="339" t="b">
        <f t="shared" si="98"/>
        <v>1</v>
      </c>
      <c r="S1691" s="339" t="str">
        <f t="shared" si="99"/>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96"/>
        <v/>
      </c>
      <c r="O1692" s="337" t="s">
        <v>18592</v>
      </c>
      <c r="P1692" s="338"/>
      <c r="Q1692" s="339" t="str">
        <f t="shared" si="97"/>
        <v/>
      </c>
      <c r="R1692" s="339" t="b">
        <f t="shared" si="98"/>
        <v>1</v>
      </c>
      <c r="S1692" s="339" t="str">
        <f t="shared" si="99"/>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96"/>
        <v/>
      </c>
      <c r="O1693" s="337" t="s">
        <v>18592</v>
      </c>
      <c r="P1693" s="338"/>
      <c r="Q1693" s="339" t="str">
        <f t="shared" si="97"/>
        <v/>
      </c>
      <c r="R1693" s="339" t="b">
        <f t="shared" si="98"/>
        <v>1</v>
      </c>
      <c r="S1693" s="339" t="str">
        <f t="shared" si="99"/>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96"/>
        <v/>
      </c>
      <c r="O1694" s="337" t="s">
        <v>18592</v>
      </c>
      <c r="P1694" s="338"/>
      <c r="Q1694" s="339" t="str">
        <f t="shared" si="97"/>
        <v/>
      </c>
      <c r="R1694" s="339" t="b">
        <f t="shared" si="98"/>
        <v>1</v>
      </c>
      <c r="S1694" s="339" t="str">
        <f t="shared" si="99"/>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96"/>
        <v/>
      </c>
      <c r="O1695" s="337" t="s">
        <v>18592</v>
      </c>
      <c r="P1695" s="338"/>
      <c r="Q1695" s="339" t="str">
        <f t="shared" si="97"/>
        <v/>
      </c>
      <c r="R1695" s="339" t="b">
        <f t="shared" si="98"/>
        <v>1</v>
      </c>
      <c r="S1695" s="339" t="str">
        <f t="shared" si="99"/>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96"/>
        <v/>
      </c>
      <c r="O1696" s="337" t="s">
        <v>18592</v>
      </c>
      <c r="P1696" s="338"/>
      <c r="Q1696" s="339" t="str">
        <f t="shared" si="97"/>
        <v/>
      </c>
      <c r="R1696" s="339" t="b">
        <f t="shared" si="98"/>
        <v>1</v>
      </c>
      <c r="S1696" s="339" t="str">
        <f t="shared" si="99"/>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96"/>
        <v/>
      </c>
      <c r="O1697" s="337" t="s">
        <v>18592</v>
      </c>
      <c r="P1697" s="338"/>
      <c r="Q1697" s="339" t="str">
        <f t="shared" si="97"/>
        <v/>
      </c>
      <c r="R1697" s="339" t="b">
        <f t="shared" si="98"/>
        <v>1</v>
      </c>
      <c r="S1697" s="339" t="str">
        <f t="shared" si="99"/>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96"/>
        <v/>
      </c>
      <c r="O1698" s="337" t="s">
        <v>18592</v>
      </c>
      <c r="P1698" s="338"/>
      <c r="Q1698" s="339" t="str">
        <f t="shared" si="97"/>
        <v/>
      </c>
      <c r="R1698" s="339" t="b">
        <f t="shared" si="98"/>
        <v>1</v>
      </c>
      <c r="S1698" s="339" t="str">
        <f t="shared" si="99"/>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96"/>
        <v/>
      </c>
      <c r="O1699" s="337" t="s">
        <v>18592</v>
      </c>
      <c r="P1699" s="338"/>
      <c r="Q1699" s="339" t="str">
        <f t="shared" si="97"/>
        <v/>
      </c>
      <c r="R1699" s="339" t="b">
        <f t="shared" si="98"/>
        <v>1</v>
      </c>
      <c r="S1699" s="339" t="str">
        <f t="shared" si="99"/>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96"/>
        <v/>
      </c>
      <c r="O1700" s="337" t="s">
        <v>18592</v>
      </c>
      <c r="P1700" s="338"/>
      <c r="Q1700" s="339" t="str">
        <f t="shared" si="97"/>
        <v/>
      </c>
      <c r="R1700" s="339" t="b">
        <f t="shared" si="98"/>
        <v>1</v>
      </c>
      <c r="S1700" s="339" t="str">
        <f t="shared" si="99"/>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96"/>
        <v/>
      </c>
      <c r="O1701" s="337" t="s">
        <v>18592</v>
      </c>
      <c r="P1701" s="338"/>
      <c r="Q1701" s="339" t="str">
        <f t="shared" si="97"/>
        <v/>
      </c>
      <c r="R1701" s="339" t="b">
        <f t="shared" si="98"/>
        <v>1</v>
      </c>
      <c r="S1701" s="339" t="str">
        <f t="shared" si="99"/>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96"/>
        <v/>
      </c>
      <c r="O1702" s="337" t="s">
        <v>18592</v>
      </c>
      <c r="P1702" s="338"/>
      <c r="Q1702" s="339" t="str">
        <f t="shared" si="97"/>
        <v/>
      </c>
      <c r="R1702" s="339" t="b">
        <f t="shared" si="98"/>
        <v>1</v>
      </c>
      <c r="S1702" s="339" t="str">
        <f t="shared" si="99"/>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96"/>
        <v/>
      </c>
      <c r="O1703" s="337" t="s">
        <v>18592</v>
      </c>
      <c r="P1703" s="338"/>
      <c r="Q1703" s="339" t="str">
        <f t="shared" si="97"/>
        <v/>
      </c>
      <c r="R1703" s="339" t="b">
        <f t="shared" si="98"/>
        <v>1</v>
      </c>
      <c r="S1703" s="339" t="str">
        <f t="shared" si="99"/>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96"/>
        <v/>
      </c>
      <c r="O1704" s="337" t="s">
        <v>18592</v>
      </c>
      <c r="P1704" s="338"/>
      <c r="Q1704" s="339" t="str">
        <f t="shared" si="97"/>
        <v/>
      </c>
      <c r="R1704" s="339" t="b">
        <f t="shared" si="98"/>
        <v>1</v>
      </c>
      <c r="S1704" s="339" t="str">
        <f t="shared" si="99"/>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96"/>
        <v/>
      </c>
      <c r="O1705" s="337" t="s">
        <v>18592</v>
      </c>
      <c r="P1705" s="338"/>
      <c r="Q1705" s="339" t="str">
        <f t="shared" si="97"/>
        <v/>
      </c>
      <c r="R1705" s="339" t="b">
        <f t="shared" si="98"/>
        <v>1</v>
      </c>
      <c r="S1705" s="339" t="str">
        <f t="shared" si="99"/>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96"/>
        <v/>
      </c>
      <c r="O1706" s="337" t="s">
        <v>18592</v>
      </c>
      <c r="P1706" s="338"/>
      <c r="Q1706" s="339" t="str">
        <f t="shared" si="97"/>
        <v/>
      </c>
      <c r="R1706" s="339" t="b">
        <f t="shared" si="98"/>
        <v>1</v>
      </c>
      <c r="S1706" s="339" t="str">
        <f t="shared" si="99"/>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96"/>
        <v/>
      </c>
      <c r="O1707" s="337" t="s">
        <v>18592</v>
      </c>
      <c r="P1707" s="338"/>
      <c r="Q1707" s="339" t="str">
        <f t="shared" si="97"/>
        <v/>
      </c>
      <c r="R1707" s="339" t="b">
        <f t="shared" si="98"/>
        <v>1</v>
      </c>
      <c r="S1707" s="339" t="str">
        <f t="shared" si="99"/>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96"/>
        <v/>
      </c>
      <c r="O1708" s="337" t="s">
        <v>18592</v>
      </c>
      <c r="P1708" s="338"/>
      <c r="Q1708" s="339" t="str">
        <f t="shared" si="97"/>
        <v/>
      </c>
      <c r="R1708" s="339" t="b">
        <f t="shared" si="98"/>
        <v>1</v>
      </c>
      <c r="S1708" s="339" t="str">
        <f t="shared" si="99"/>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96"/>
        <v/>
      </c>
      <c r="O1709" s="337" t="s">
        <v>18592</v>
      </c>
      <c r="P1709" s="338"/>
      <c r="Q1709" s="339" t="str">
        <f t="shared" si="97"/>
        <v/>
      </c>
      <c r="R1709" s="339" t="b">
        <f t="shared" si="98"/>
        <v>1</v>
      </c>
      <c r="S1709" s="339" t="str">
        <f t="shared" si="99"/>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96"/>
        <v/>
      </c>
      <c r="O1710" s="337" t="s">
        <v>18592</v>
      </c>
      <c r="P1710" s="338"/>
      <c r="Q1710" s="339" t="str">
        <f t="shared" si="97"/>
        <v/>
      </c>
      <c r="R1710" s="339" t="b">
        <f t="shared" si="98"/>
        <v>1</v>
      </c>
      <c r="S1710" s="339" t="str">
        <f t="shared" si="99"/>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96"/>
        <v/>
      </c>
      <c r="O1711" s="337" t="s">
        <v>18592</v>
      </c>
      <c r="P1711" s="338"/>
      <c r="Q1711" s="339" t="str">
        <f t="shared" si="97"/>
        <v/>
      </c>
      <c r="R1711" s="339" t="b">
        <f t="shared" si="98"/>
        <v>1</v>
      </c>
      <c r="S1711" s="339" t="str">
        <f t="shared" si="99"/>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96"/>
        <v/>
      </c>
      <c r="O1712" s="337" t="s">
        <v>18592</v>
      </c>
      <c r="P1712" s="338"/>
      <c r="Q1712" s="339" t="str">
        <f t="shared" si="97"/>
        <v/>
      </c>
      <c r="R1712" s="339" t="b">
        <f t="shared" si="98"/>
        <v>1</v>
      </c>
      <c r="S1712" s="339" t="str">
        <f t="shared" si="99"/>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96"/>
        <v/>
      </c>
      <c r="O1713" s="337" t="s">
        <v>18592</v>
      </c>
      <c r="P1713" s="338"/>
      <c r="Q1713" s="339" t="str">
        <f t="shared" si="97"/>
        <v/>
      </c>
      <c r="R1713" s="339" t="b">
        <f t="shared" si="98"/>
        <v>1</v>
      </c>
      <c r="S1713" s="339" t="str">
        <f t="shared" si="99"/>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96"/>
        <v/>
      </c>
      <c r="O1714" s="337" t="s">
        <v>18592</v>
      </c>
      <c r="P1714" s="338"/>
      <c r="Q1714" s="339" t="str">
        <f t="shared" si="97"/>
        <v/>
      </c>
      <c r="R1714" s="339" t="b">
        <f t="shared" si="98"/>
        <v>1</v>
      </c>
      <c r="S1714" s="339" t="str">
        <f t="shared" si="99"/>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96"/>
        <v/>
      </c>
      <c r="O1715" s="337" t="s">
        <v>18592</v>
      </c>
      <c r="P1715" s="338"/>
      <c r="Q1715" s="339" t="str">
        <f t="shared" si="97"/>
        <v/>
      </c>
      <c r="R1715" s="339" t="b">
        <f t="shared" si="98"/>
        <v>1</v>
      </c>
      <c r="S1715" s="339" t="str">
        <f t="shared" si="99"/>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96"/>
        <v/>
      </c>
      <c r="O1716" s="337" t="s">
        <v>18592</v>
      </c>
      <c r="P1716" s="338"/>
      <c r="Q1716" s="339" t="str">
        <f t="shared" si="97"/>
        <v/>
      </c>
      <c r="R1716" s="339" t="b">
        <f t="shared" si="98"/>
        <v>1</v>
      </c>
      <c r="S1716" s="339" t="str">
        <f t="shared" si="99"/>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96"/>
        <v/>
      </c>
      <c r="O1717" s="337" t="s">
        <v>18592</v>
      </c>
      <c r="P1717" s="338"/>
      <c r="Q1717" s="339" t="str">
        <f t="shared" si="97"/>
        <v/>
      </c>
      <c r="R1717" s="339" t="b">
        <f t="shared" si="98"/>
        <v>1</v>
      </c>
      <c r="S1717" s="339" t="str">
        <f t="shared" si="99"/>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96"/>
        <v/>
      </c>
      <c r="O1718" s="337" t="s">
        <v>18592</v>
      </c>
      <c r="P1718" s="338"/>
      <c r="Q1718" s="339" t="str">
        <f t="shared" si="97"/>
        <v/>
      </c>
      <c r="R1718" s="339" t="b">
        <f t="shared" si="98"/>
        <v>1</v>
      </c>
      <c r="S1718" s="339" t="str">
        <f t="shared" si="99"/>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96"/>
        <v/>
      </c>
      <c r="O1719" s="337" t="s">
        <v>18592</v>
      </c>
      <c r="P1719" s="338"/>
      <c r="Q1719" s="339" t="str">
        <f t="shared" si="97"/>
        <v/>
      </c>
      <c r="R1719" s="339" t="b">
        <f t="shared" si="98"/>
        <v>1</v>
      </c>
      <c r="S1719" s="339" t="str">
        <f t="shared" si="99"/>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96"/>
        <v/>
      </c>
      <c r="O1720" s="337" t="s">
        <v>18592</v>
      </c>
      <c r="P1720" s="338"/>
      <c r="Q1720" s="339" t="str">
        <f t="shared" si="97"/>
        <v/>
      </c>
      <c r="R1720" s="339" t="b">
        <f t="shared" si="98"/>
        <v>1</v>
      </c>
      <c r="S1720" s="339" t="str">
        <f t="shared" si="99"/>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96"/>
        <v/>
      </c>
      <c r="O1721" s="337" t="s">
        <v>18592</v>
      </c>
      <c r="P1721" s="338"/>
      <c r="Q1721" s="339" t="str">
        <f t="shared" si="97"/>
        <v/>
      </c>
      <c r="R1721" s="339" t="b">
        <f t="shared" si="98"/>
        <v>1</v>
      </c>
      <c r="S1721" s="339" t="str">
        <f t="shared" si="99"/>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96"/>
        <v/>
      </c>
      <c r="O1722" s="337" t="s">
        <v>18592</v>
      </c>
      <c r="P1722" s="338"/>
      <c r="Q1722" s="339" t="str">
        <f t="shared" si="97"/>
        <v/>
      </c>
      <c r="R1722" s="339" t="b">
        <f t="shared" si="98"/>
        <v>1</v>
      </c>
      <c r="S1722" s="339" t="str">
        <f t="shared" si="99"/>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96"/>
        <v/>
      </c>
      <c r="O1723" s="337" t="s">
        <v>18592</v>
      </c>
      <c r="P1723" s="338"/>
      <c r="Q1723" s="339" t="str">
        <f t="shared" si="97"/>
        <v/>
      </c>
      <c r="R1723" s="339" t="b">
        <f t="shared" si="98"/>
        <v>1</v>
      </c>
      <c r="S1723" s="339" t="str">
        <f t="shared" si="99"/>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96"/>
        <v/>
      </c>
      <c r="O1724" s="337" t="s">
        <v>18592</v>
      </c>
      <c r="P1724" s="338"/>
      <c r="Q1724" s="339" t="str">
        <f t="shared" si="97"/>
        <v/>
      </c>
      <c r="R1724" s="339" t="b">
        <f t="shared" si="98"/>
        <v>1</v>
      </c>
      <c r="S1724" s="339" t="str">
        <f t="shared" si="99"/>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96"/>
        <v/>
      </c>
      <c r="O1725" s="337" t="s">
        <v>18592</v>
      </c>
      <c r="P1725" s="338"/>
      <c r="Q1725" s="339" t="str">
        <f t="shared" si="97"/>
        <v/>
      </c>
      <c r="R1725" s="339" t="b">
        <f t="shared" si="98"/>
        <v>1</v>
      </c>
      <c r="S1725" s="339" t="str">
        <f t="shared" si="99"/>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96"/>
        <v/>
      </c>
      <c r="O1726" s="337" t="s">
        <v>18592</v>
      </c>
      <c r="P1726" s="338"/>
      <c r="Q1726" s="339" t="str">
        <f t="shared" si="97"/>
        <v/>
      </c>
      <c r="R1726" s="339" t="b">
        <f t="shared" si="98"/>
        <v>1</v>
      </c>
      <c r="S1726" s="339" t="str">
        <f t="shared" si="99"/>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96"/>
        <v/>
      </c>
      <c r="O1727" s="337" t="s">
        <v>18592</v>
      </c>
      <c r="P1727" s="338"/>
      <c r="Q1727" s="339" t="str">
        <f t="shared" si="97"/>
        <v/>
      </c>
      <c r="R1727" s="339" t="b">
        <f t="shared" si="98"/>
        <v>1</v>
      </c>
      <c r="S1727" s="339" t="str">
        <f t="shared" si="99"/>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96"/>
        <v/>
      </c>
      <c r="O1728" s="337" t="s">
        <v>18592</v>
      </c>
      <c r="P1728" s="338"/>
      <c r="Q1728" s="339" t="str">
        <f t="shared" si="97"/>
        <v/>
      </c>
      <c r="R1728" s="339" t="b">
        <f t="shared" si="98"/>
        <v>1</v>
      </c>
      <c r="S1728" s="339" t="str">
        <f t="shared" si="99"/>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96"/>
        <v/>
      </c>
      <c r="O1729" s="337" t="s">
        <v>18592</v>
      </c>
      <c r="P1729" s="338"/>
      <c r="Q1729" s="339" t="str">
        <f t="shared" si="97"/>
        <v/>
      </c>
      <c r="R1729" s="339" t="b">
        <f t="shared" si="98"/>
        <v>1</v>
      </c>
      <c r="S1729" s="339" t="str">
        <f t="shared" si="99"/>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96"/>
        <v/>
      </c>
      <c r="O1730" s="337" t="s">
        <v>18592</v>
      </c>
      <c r="P1730" s="338"/>
      <c r="Q1730" s="339" t="str">
        <f t="shared" si="97"/>
        <v/>
      </c>
      <c r="R1730" s="339" t="b">
        <f t="shared" si="98"/>
        <v>1</v>
      </c>
      <c r="S1730" s="339" t="str">
        <f t="shared" si="99"/>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96"/>
        <v/>
      </c>
      <c r="O1731" s="337" t="s">
        <v>18592</v>
      </c>
      <c r="P1731" s="338"/>
      <c r="Q1731" s="339" t="str">
        <f t="shared" si="97"/>
        <v/>
      </c>
      <c r="R1731" s="339" t="b">
        <f t="shared" si="98"/>
        <v>1</v>
      </c>
      <c r="S1731" s="339" t="str">
        <f t="shared" si="99"/>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96"/>
        <v/>
      </c>
      <c r="O1732" s="337" t="s">
        <v>18592</v>
      </c>
      <c r="P1732" s="338"/>
      <c r="Q1732" s="339" t="str">
        <f t="shared" si="97"/>
        <v/>
      </c>
      <c r="R1732" s="339" t="b">
        <f t="shared" si="98"/>
        <v>1</v>
      </c>
      <c r="S1732" s="339" t="str">
        <f t="shared" si="99"/>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0">IF(A1733="","",IF(ISERROR(MATCH($F1733,CL,0)),"Unknown",INDIRECT("'C'!$A$"&amp;MATCH($F1733,CL,0)+1)))</f>
        <v/>
      </c>
      <c r="O1733" s="337" t="s">
        <v>18592</v>
      </c>
      <c r="P1733" s="338"/>
      <c r="Q1733" s="339" t="str">
        <f t="shared" ref="Q1733:Q1796" si="101">A1733&amp;B1733</f>
        <v/>
      </c>
      <c r="R1733" s="339" t="b">
        <f t="shared" ref="R1733:R1796" si="102">OR(ISBLANK(B1733),ISBLANK(C1733))</f>
        <v>1</v>
      </c>
      <c r="S1733" s="339" t="str">
        <f t="shared" ref="S1733:S1796" si="103">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0"/>
        <v/>
      </c>
      <c r="O1734" s="337" t="s">
        <v>18592</v>
      </c>
      <c r="P1734" s="338"/>
      <c r="Q1734" s="339" t="str">
        <f t="shared" si="101"/>
        <v/>
      </c>
      <c r="R1734" s="339" t="b">
        <f t="shared" si="102"/>
        <v>1</v>
      </c>
      <c r="S1734" s="339" t="str">
        <f t="shared" si="103"/>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0"/>
        <v/>
      </c>
      <c r="O1735" s="337" t="s">
        <v>18592</v>
      </c>
      <c r="P1735" s="338"/>
      <c r="Q1735" s="339" t="str">
        <f t="shared" si="101"/>
        <v/>
      </c>
      <c r="R1735" s="339" t="b">
        <f t="shared" si="102"/>
        <v>1</v>
      </c>
      <c r="S1735" s="339" t="str">
        <f t="shared" si="103"/>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0"/>
        <v/>
      </c>
      <c r="O1736" s="337" t="s">
        <v>18592</v>
      </c>
      <c r="P1736" s="338"/>
      <c r="Q1736" s="339" t="str">
        <f t="shared" si="101"/>
        <v/>
      </c>
      <c r="R1736" s="339" t="b">
        <f t="shared" si="102"/>
        <v>1</v>
      </c>
      <c r="S1736" s="339" t="str">
        <f t="shared" si="103"/>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0"/>
        <v/>
      </c>
      <c r="O1737" s="337" t="s">
        <v>18592</v>
      </c>
      <c r="P1737" s="338"/>
      <c r="Q1737" s="339" t="str">
        <f t="shared" si="101"/>
        <v/>
      </c>
      <c r="R1737" s="339" t="b">
        <f t="shared" si="102"/>
        <v>1</v>
      </c>
      <c r="S1737" s="339" t="str">
        <f t="shared" si="103"/>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0"/>
        <v/>
      </c>
      <c r="O1738" s="337" t="s">
        <v>18592</v>
      </c>
      <c r="P1738" s="338"/>
      <c r="Q1738" s="339" t="str">
        <f t="shared" si="101"/>
        <v/>
      </c>
      <c r="R1738" s="339" t="b">
        <f t="shared" si="102"/>
        <v>1</v>
      </c>
      <c r="S1738" s="339" t="str">
        <f t="shared" si="103"/>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0"/>
        <v/>
      </c>
      <c r="O1739" s="337" t="s">
        <v>18592</v>
      </c>
      <c r="P1739" s="338"/>
      <c r="Q1739" s="339" t="str">
        <f t="shared" si="101"/>
        <v/>
      </c>
      <c r="R1739" s="339" t="b">
        <f t="shared" si="102"/>
        <v>1</v>
      </c>
      <c r="S1739" s="339" t="str">
        <f t="shared" si="103"/>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0"/>
        <v/>
      </c>
      <c r="O1740" s="337" t="s">
        <v>18592</v>
      </c>
      <c r="P1740" s="338"/>
      <c r="Q1740" s="339" t="str">
        <f t="shared" si="101"/>
        <v/>
      </c>
      <c r="R1740" s="339" t="b">
        <f t="shared" si="102"/>
        <v>1</v>
      </c>
      <c r="S1740" s="339" t="str">
        <f t="shared" si="103"/>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0"/>
        <v/>
      </c>
      <c r="O1741" s="337" t="s">
        <v>18592</v>
      </c>
      <c r="P1741" s="338"/>
      <c r="Q1741" s="339" t="str">
        <f t="shared" si="101"/>
        <v/>
      </c>
      <c r="R1741" s="339" t="b">
        <f t="shared" si="102"/>
        <v>1</v>
      </c>
      <c r="S1741" s="339" t="str">
        <f t="shared" si="103"/>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0"/>
        <v/>
      </c>
      <c r="O1742" s="337" t="s">
        <v>18592</v>
      </c>
      <c r="P1742" s="338"/>
      <c r="Q1742" s="339" t="str">
        <f t="shared" si="101"/>
        <v/>
      </c>
      <c r="R1742" s="339" t="b">
        <f t="shared" si="102"/>
        <v>1</v>
      </c>
      <c r="S1742" s="339" t="str">
        <f t="shared" si="103"/>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0"/>
        <v/>
      </c>
      <c r="O1743" s="337" t="s">
        <v>18592</v>
      </c>
      <c r="P1743" s="338"/>
      <c r="Q1743" s="339" t="str">
        <f t="shared" si="101"/>
        <v/>
      </c>
      <c r="R1743" s="339" t="b">
        <f t="shared" si="102"/>
        <v>1</v>
      </c>
      <c r="S1743" s="339" t="str">
        <f t="shared" si="103"/>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0"/>
        <v/>
      </c>
      <c r="O1744" s="337" t="s">
        <v>18592</v>
      </c>
      <c r="P1744" s="338"/>
      <c r="Q1744" s="339" t="str">
        <f t="shared" si="101"/>
        <v/>
      </c>
      <c r="R1744" s="339" t="b">
        <f t="shared" si="102"/>
        <v>1</v>
      </c>
      <c r="S1744" s="339" t="str">
        <f t="shared" si="103"/>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0"/>
        <v/>
      </c>
      <c r="O1745" s="337" t="s">
        <v>18592</v>
      </c>
      <c r="P1745" s="338"/>
      <c r="Q1745" s="339" t="str">
        <f t="shared" si="101"/>
        <v/>
      </c>
      <c r="R1745" s="339" t="b">
        <f t="shared" si="102"/>
        <v>1</v>
      </c>
      <c r="S1745" s="339" t="str">
        <f t="shared" si="103"/>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0"/>
        <v/>
      </c>
      <c r="O1746" s="337" t="s">
        <v>18592</v>
      </c>
      <c r="P1746" s="338"/>
      <c r="Q1746" s="339" t="str">
        <f t="shared" si="101"/>
        <v/>
      </c>
      <c r="R1746" s="339" t="b">
        <f t="shared" si="102"/>
        <v>1</v>
      </c>
      <c r="S1746" s="339" t="str">
        <f t="shared" si="103"/>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0"/>
        <v/>
      </c>
      <c r="O1747" s="337" t="s">
        <v>18592</v>
      </c>
      <c r="P1747" s="338"/>
      <c r="Q1747" s="339" t="str">
        <f t="shared" si="101"/>
        <v/>
      </c>
      <c r="R1747" s="339" t="b">
        <f t="shared" si="102"/>
        <v>1</v>
      </c>
      <c r="S1747" s="339" t="str">
        <f t="shared" si="103"/>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0"/>
        <v/>
      </c>
      <c r="O1748" s="337" t="s">
        <v>18592</v>
      </c>
      <c r="P1748" s="338"/>
      <c r="Q1748" s="339" t="str">
        <f t="shared" si="101"/>
        <v/>
      </c>
      <c r="R1748" s="339" t="b">
        <f t="shared" si="102"/>
        <v>1</v>
      </c>
      <c r="S1748" s="339" t="str">
        <f t="shared" si="103"/>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0"/>
        <v/>
      </c>
      <c r="O1749" s="337" t="s">
        <v>18592</v>
      </c>
      <c r="P1749" s="338"/>
      <c r="Q1749" s="339" t="str">
        <f t="shared" si="101"/>
        <v/>
      </c>
      <c r="R1749" s="339" t="b">
        <f t="shared" si="102"/>
        <v>1</v>
      </c>
      <c r="S1749" s="339" t="str">
        <f t="shared" si="103"/>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0"/>
        <v/>
      </c>
      <c r="O1750" s="337" t="s">
        <v>18592</v>
      </c>
      <c r="P1750" s="338"/>
      <c r="Q1750" s="339" t="str">
        <f t="shared" si="101"/>
        <v/>
      </c>
      <c r="R1750" s="339" t="b">
        <f t="shared" si="102"/>
        <v>1</v>
      </c>
      <c r="S1750" s="339" t="str">
        <f t="shared" si="103"/>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0"/>
        <v/>
      </c>
      <c r="O1751" s="337" t="s">
        <v>18592</v>
      </c>
      <c r="P1751" s="338"/>
      <c r="Q1751" s="339" t="str">
        <f t="shared" si="101"/>
        <v/>
      </c>
      <c r="R1751" s="339" t="b">
        <f t="shared" si="102"/>
        <v>1</v>
      </c>
      <c r="S1751" s="339" t="str">
        <f t="shared" si="103"/>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0"/>
        <v/>
      </c>
      <c r="O1752" s="337" t="s">
        <v>18592</v>
      </c>
      <c r="P1752" s="338"/>
      <c r="Q1752" s="339" t="str">
        <f t="shared" si="101"/>
        <v/>
      </c>
      <c r="R1752" s="339" t="b">
        <f t="shared" si="102"/>
        <v>1</v>
      </c>
      <c r="S1752" s="339" t="str">
        <f t="shared" si="103"/>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0"/>
        <v/>
      </c>
      <c r="O1753" s="337" t="s">
        <v>18592</v>
      </c>
      <c r="P1753" s="338"/>
      <c r="Q1753" s="339" t="str">
        <f t="shared" si="101"/>
        <v/>
      </c>
      <c r="R1753" s="339" t="b">
        <f t="shared" si="102"/>
        <v>1</v>
      </c>
      <c r="S1753" s="339" t="str">
        <f t="shared" si="103"/>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0"/>
        <v/>
      </c>
      <c r="O1754" s="337" t="s">
        <v>18592</v>
      </c>
      <c r="P1754" s="338"/>
      <c r="Q1754" s="339" t="str">
        <f t="shared" si="101"/>
        <v/>
      </c>
      <c r="R1754" s="339" t="b">
        <f t="shared" si="102"/>
        <v>1</v>
      </c>
      <c r="S1754" s="339" t="str">
        <f t="shared" si="103"/>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0"/>
        <v/>
      </c>
      <c r="O1755" s="337" t="s">
        <v>18592</v>
      </c>
      <c r="P1755" s="338"/>
      <c r="Q1755" s="339" t="str">
        <f t="shared" si="101"/>
        <v/>
      </c>
      <c r="R1755" s="339" t="b">
        <f t="shared" si="102"/>
        <v>1</v>
      </c>
      <c r="S1755" s="339" t="str">
        <f t="shared" si="103"/>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0"/>
        <v/>
      </c>
      <c r="O1756" s="337" t="s">
        <v>18592</v>
      </c>
      <c r="P1756" s="338"/>
      <c r="Q1756" s="339" t="str">
        <f t="shared" si="101"/>
        <v/>
      </c>
      <c r="R1756" s="339" t="b">
        <f t="shared" si="102"/>
        <v>1</v>
      </c>
      <c r="S1756" s="339" t="str">
        <f t="shared" si="103"/>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0"/>
        <v/>
      </c>
      <c r="O1757" s="337" t="s">
        <v>18592</v>
      </c>
      <c r="P1757" s="338"/>
      <c r="Q1757" s="339" t="str">
        <f t="shared" si="101"/>
        <v/>
      </c>
      <c r="R1757" s="339" t="b">
        <f t="shared" si="102"/>
        <v>1</v>
      </c>
      <c r="S1757" s="339" t="str">
        <f t="shared" si="103"/>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0"/>
        <v/>
      </c>
      <c r="O1758" s="337" t="s">
        <v>18592</v>
      </c>
      <c r="P1758" s="338"/>
      <c r="Q1758" s="339" t="str">
        <f t="shared" si="101"/>
        <v/>
      </c>
      <c r="R1758" s="339" t="b">
        <f t="shared" si="102"/>
        <v>1</v>
      </c>
      <c r="S1758" s="339" t="str">
        <f t="shared" si="103"/>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0"/>
        <v/>
      </c>
      <c r="O1759" s="337" t="s">
        <v>18592</v>
      </c>
      <c r="P1759" s="338"/>
      <c r="Q1759" s="339" t="str">
        <f t="shared" si="101"/>
        <v/>
      </c>
      <c r="R1759" s="339" t="b">
        <f t="shared" si="102"/>
        <v>1</v>
      </c>
      <c r="S1759" s="339" t="str">
        <f t="shared" si="103"/>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0"/>
        <v/>
      </c>
      <c r="O1760" s="337" t="s">
        <v>18592</v>
      </c>
      <c r="P1760" s="338"/>
      <c r="Q1760" s="339" t="str">
        <f t="shared" si="101"/>
        <v/>
      </c>
      <c r="R1760" s="339" t="b">
        <f t="shared" si="102"/>
        <v>1</v>
      </c>
      <c r="S1760" s="339" t="str">
        <f t="shared" si="103"/>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0"/>
        <v/>
      </c>
      <c r="O1761" s="337" t="s">
        <v>18592</v>
      </c>
      <c r="P1761" s="338"/>
      <c r="Q1761" s="339" t="str">
        <f t="shared" si="101"/>
        <v/>
      </c>
      <c r="R1761" s="339" t="b">
        <f t="shared" si="102"/>
        <v>1</v>
      </c>
      <c r="S1761" s="339" t="str">
        <f t="shared" si="103"/>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0"/>
        <v/>
      </c>
      <c r="O1762" s="337" t="s">
        <v>18592</v>
      </c>
      <c r="P1762" s="338"/>
      <c r="Q1762" s="339" t="str">
        <f t="shared" si="101"/>
        <v/>
      </c>
      <c r="R1762" s="339" t="b">
        <f t="shared" si="102"/>
        <v>1</v>
      </c>
      <c r="S1762" s="339" t="str">
        <f t="shared" si="103"/>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0"/>
        <v/>
      </c>
      <c r="O1763" s="337" t="s">
        <v>18592</v>
      </c>
      <c r="P1763" s="338"/>
      <c r="Q1763" s="339" t="str">
        <f t="shared" si="101"/>
        <v/>
      </c>
      <c r="R1763" s="339" t="b">
        <f t="shared" si="102"/>
        <v>1</v>
      </c>
      <c r="S1763" s="339" t="str">
        <f t="shared" si="103"/>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0"/>
        <v/>
      </c>
      <c r="O1764" s="337" t="s">
        <v>18592</v>
      </c>
      <c r="P1764" s="338"/>
      <c r="Q1764" s="339" t="str">
        <f t="shared" si="101"/>
        <v/>
      </c>
      <c r="R1764" s="339" t="b">
        <f t="shared" si="102"/>
        <v>1</v>
      </c>
      <c r="S1764" s="339" t="str">
        <f t="shared" si="103"/>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0"/>
        <v/>
      </c>
      <c r="O1765" s="337" t="s">
        <v>18592</v>
      </c>
      <c r="P1765" s="338"/>
      <c r="Q1765" s="339" t="str">
        <f t="shared" si="101"/>
        <v/>
      </c>
      <c r="R1765" s="339" t="b">
        <f t="shared" si="102"/>
        <v>1</v>
      </c>
      <c r="S1765" s="339" t="str">
        <f t="shared" si="103"/>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0"/>
        <v/>
      </c>
      <c r="O1766" s="337" t="s">
        <v>18592</v>
      </c>
      <c r="P1766" s="338"/>
      <c r="Q1766" s="339" t="str">
        <f t="shared" si="101"/>
        <v/>
      </c>
      <c r="R1766" s="339" t="b">
        <f t="shared" si="102"/>
        <v>1</v>
      </c>
      <c r="S1766" s="339" t="str">
        <f t="shared" si="103"/>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0"/>
        <v/>
      </c>
      <c r="O1767" s="337" t="s">
        <v>18592</v>
      </c>
      <c r="P1767" s="338"/>
      <c r="Q1767" s="339" t="str">
        <f t="shared" si="101"/>
        <v/>
      </c>
      <c r="R1767" s="339" t="b">
        <f t="shared" si="102"/>
        <v>1</v>
      </c>
      <c r="S1767" s="339" t="str">
        <f t="shared" si="103"/>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0"/>
        <v/>
      </c>
      <c r="O1768" s="337" t="s">
        <v>18592</v>
      </c>
      <c r="P1768" s="338"/>
      <c r="Q1768" s="339" t="str">
        <f t="shared" si="101"/>
        <v/>
      </c>
      <c r="R1768" s="339" t="b">
        <f t="shared" si="102"/>
        <v>1</v>
      </c>
      <c r="S1768" s="339" t="str">
        <f t="shared" si="103"/>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0"/>
        <v/>
      </c>
      <c r="O1769" s="337" t="s">
        <v>18592</v>
      </c>
      <c r="P1769" s="338"/>
      <c r="Q1769" s="339" t="str">
        <f t="shared" si="101"/>
        <v/>
      </c>
      <c r="R1769" s="339" t="b">
        <f t="shared" si="102"/>
        <v>1</v>
      </c>
      <c r="S1769" s="339" t="str">
        <f t="shared" si="103"/>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0"/>
        <v/>
      </c>
      <c r="O1770" s="337" t="s">
        <v>18592</v>
      </c>
      <c r="P1770" s="338"/>
      <c r="Q1770" s="339" t="str">
        <f t="shared" si="101"/>
        <v/>
      </c>
      <c r="R1770" s="339" t="b">
        <f t="shared" si="102"/>
        <v>1</v>
      </c>
      <c r="S1770" s="339" t="str">
        <f t="shared" si="103"/>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0"/>
        <v/>
      </c>
      <c r="O1771" s="337" t="s">
        <v>18592</v>
      </c>
      <c r="P1771" s="338"/>
      <c r="Q1771" s="339" t="str">
        <f t="shared" si="101"/>
        <v/>
      </c>
      <c r="R1771" s="339" t="b">
        <f t="shared" si="102"/>
        <v>1</v>
      </c>
      <c r="S1771" s="339" t="str">
        <f t="shared" si="103"/>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0"/>
        <v/>
      </c>
      <c r="O1772" s="337" t="s">
        <v>18592</v>
      </c>
      <c r="P1772" s="338"/>
      <c r="Q1772" s="339" t="str">
        <f t="shared" si="101"/>
        <v/>
      </c>
      <c r="R1772" s="339" t="b">
        <f t="shared" si="102"/>
        <v>1</v>
      </c>
      <c r="S1772" s="339" t="str">
        <f t="shared" si="103"/>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0"/>
        <v/>
      </c>
      <c r="O1773" s="337" t="s">
        <v>18592</v>
      </c>
      <c r="P1773" s="338"/>
      <c r="Q1773" s="339" t="str">
        <f t="shared" si="101"/>
        <v/>
      </c>
      <c r="R1773" s="339" t="b">
        <f t="shared" si="102"/>
        <v>1</v>
      </c>
      <c r="S1773" s="339" t="str">
        <f t="shared" si="103"/>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0"/>
        <v/>
      </c>
      <c r="O1774" s="337" t="s">
        <v>18592</v>
      </c>
      <c r="P1774" s="338"/>
      <c r="Q1774" s="339" t="str">
        <f t="shared" si="101"/>
        <v/>
      </c>
      <c r="R1774" s="339" t="b">
        <f t="shared" si="102"/>
        <v>1</v>
      </c>
      <c r="S1774" s="339" t="str">
        <f t="shared" si="103"/>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0"/>
        <v/>
      </c>
      <c r="O1775" s="337" t="s">
        <v>18592</v>
      </c>
      <c r="P1775" s="338"/>
      <c r="Q1775" s="339" t="str">
        <f t="shared" si="101"/>
        <v/>
      </c>
      <c r="R1775" s="339" t="b">
        <f t="shared" si="102"/>
        <v>1</v>
      </c>
      <c r="S1775" s="339" t="str">
        <f t="shared" si="103"/>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0"/>
        <v/>
      </c>
      <c r="O1776" s="337" t="s">
        <v>18592</v>
      </c>
      <c r="P1776" s="338"/>
      <c r="Q1776" s="339" t="str">
        <f t="shared" si="101"/>
        <v/>
      </c>
      <c r="R1776" s="339" t="b">
        <f t="shared" si="102"/>
        <v>1</v>
      </c>
      <c r="S1776" s="339" t="str">
        <f t="shared" si="103"/>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0"/>
        <v/>
      </c>
      <c r="O1777" s="337" t="s">
        <v>18592</v>
      </c>
      <c r="P1777" s="338"/>
      <c r="Q1777" s="339" t="str">
        <f t="shared" si="101"/>
        <v/>
      </c>
      <c r="R1777" s="339" t="b">
        <f t="shared" si="102"/>
        <v>1</v>
      </c>
      <c r="S1777" s="339" t="str">
        <f t="shared" si="103"/>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0"/>
        <v/>
      </c>
      <c r="O1778" s="337" t="s">
        <v>18592</v>
      </c>
      <c r="P1778" s="338"/>
      <c r="Q1778" s="339" t="str">
        <f t="shared" si="101"/>
        <v/>
      </c>
      <c r="R1778" s="339" t="b">
        <f t="shared" si="102"/>
        <v>1</v>
      </c>
      <c r="S1778" s="339" t="str">
        <f t="shared" si="103"/>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0"/>
        <v/>
      </c>
      <c r="O1779" s="337" t="s">
        <v>18592</v>
      </c>
      <c r="P1779" s="338"/>
      <c r="Q1779" s="339" t="str">
        <f t="shared" si="101"/>
        <v/>
      </c>
      <c r="R1779" s="339" t="b">
        <f t="shared" si="102"/>
        <v>1</v>
      </c>
      <c r="S1779" s="339" t="str">
        <f t="shared" si="103"/>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0"/>
        <v/>
      </c>
      <c r="O1780" s="337" t="s">
        <v>18592</v>
      </c>
      <c r="P1780" s="338"/>
      <c r="Q1780" s="339" t="str">
        <f t="shared" si="101"/>
        <v/>
      </c>
      <c r="R1780" s="339" t="b">
        <f t="shared" si="102"/>
        <v>1</v>
      </c>
      <c r="S1780" s="339" t="str">
        <f t="shared" si="103"/>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0"/>
        <v/>
      </c>
      <c r="O1781" s="337" t="s">
        <v>18592</v>
      </c>
      <c r="P1781" s="338"/>
      <c r="Q1781" s="339" t="str">
        <f t="shared" si="101"/>
        <v/>
      </c>
      <c r="R1781" s="339" t="b">
        <f t="shared" si="102"/>
        <v>1</v>
      </c>
      <c r="S1781" s="339" t="str">
        <f t="shared" si="103"/>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0"/>
        <v/>
      </c>
      <c r="O1782" s="337" t="s">
        <v>18592</v>
      </c>
      <c r="P1782" s="338"/>
      <c r="Q1782" s="339" t="str">
        <f t="shared" si="101"/>
        <v/>
      </c>
      <c r="R1782" s="339" t="b">
        <f t="shared" si="102"/>
        <v>1</v>
      </c>
      <c r="S1782" s="339" t="str">
        <f t="shared" si="103"/>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0"/>
        <v/>
      </c>
      <c r="O1783" s="337" t="s">
        <v>18592</v>
      </c>
      <c r="P1783" s="338"/>
      <c r="Q1783" s="339" t="str">
        <f t="shared" si="101"/>
        <v/>
      </c>
      <c r="R1783" s="339" t="b">
        <f t="shared" si="102"/>
        <v>1</v>
      </c>
      <c r="S1783" s="339" t="str">
        <f t="shared" si="103"/>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0"/>
        <v/>
      </c>
      <c r="O1784" s="337" t="s">
        <v>18592</v>
      </c>
      <c r="P1784" s="338"/>
      <c r="Q1784" s="339" t="str">
        <f t="shared" si="101"/>
        <v/>
      </c>
      <c r="R1784" s="339" t="b">
        <f t="shared" si="102"/>
        <v>1</v>
      </c>
      <c r="S1784" s="339" t="str">
        <f t="shared" si="103"/>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0"/>
        <v/>
      </c>
      <c r="O1785" s="337" t="s">
        <v>18592</v>
      </c>
      <c r="P1785" s="338"/>
      <c r="Q1785" s="339" t="str">
        <f t="shared" si="101"/>
        <v/>
      </c>
      <c r="R1785" s="339" t="b">
        <f t="shared" si="102"/>
        <v>1</v>
      </c>
      <c r="S1785" s="339" t="str">
        <f t="shared" si="103"/>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0"/>
        <v/>
      </c>
      <c r="O1786" s="337" t="s">
        <v>18592</v>
      </c>
      <c r="P1786" s="338"/>
      <c r="Q1786" s="339" t="str">
        <f t="shared" si="101"/>
        <v/>
      </c>
      <c r="R1786" s="339" t="b">
        <f t="shared" si="102"/>
        <v>1</v>
      </c>
      <c r="S1786" s="339" t="str">
        <f t="shared" si="103"/>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0"/>
        <v/>
      </c>
      <c r="O1787" s="337" t="s">
        <v>18592</v>
      </c>
      <c r="P1787" s="338"/>
      <c r="Q1787" s="339" t="str">
        <f t="shared" si="101"/>
        <v/>
      </c>
      <c r="R1787" s="339" t="b">
        <f t="shared" si="102"/>
        <v>1</v>
      </c>
      <c r="S1787" s="339" t="str">
        <f t="shared" si="103"/>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0"/>
        <v/>
      </c>
      <c r="O1788" s="337" t="s">
        <v>18592</v>
      </c>
      <c r="P1788" s="338"/>
      <c r="Q1788" s="339" t="str">
        <f t="shared" si="101"/>
        <v/>
      </c>
      <c r="R1788" s="339" t="b">
        <f t="shared" si="102"/>
        <v>1</v>
      </c>
      <c r="S1788" s="339" t="str">
        <f t="shared" si="103"/>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0"/>
        <v/>
      </c>
      <c r="O1789" s="337" t="s">
        <v>18592</v>
      </c>
      <c r="P1789" s="338"/>
      <c r="Q1789" s="339" t="str">
        <f t="shared" si="101"/>
        <v/>
      </c>
      <c r="R1789" s="339" t="b">
        <f t="shared" si="102"/>
        <v>1</v>
      </c>
      <c r="S1789" s="339" t="str">
        <f t="shared" si="103"/>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0"/>
        <v/>
      </c>
      <c r="O1790" s="337" t="s">
        <v>18592</v>
      </c>
      <c r="P1790" s="338"/>
      <c r="Q1790" s="339" t="str">
        <f t="shared" si="101"/>
        <v/>
      </c>
      <c r="R1790" s="339" t="b">
        <f t="shared" si="102"/>
        <v>1</v>
      </c>
      <c r="S1790" s="339" t="str">
        <f t="shared" si="103"/>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0"/>
        <v/>
      </c>
      <c r="O1791" s="337" t="s">
        <v>18592</v>
      </c>
      <c r="P1791" s="338"/>
      <c r="Q1791" s="339" t="str">
        <f t="shared" si="101"/>
        <v/>
      </c>
      <c r="R1791" s="339" t="b">
        <f t="shared" si="102"/>
        <v>1</v>
      </c>
      <c r="S1791" s="339" t="str">
        <f t="shared" si="103"/>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0"/>
        <v/>
      </c>
      <c r="O1792" s="337" t="s">
        <v>18592</v>
      </c>
      <c r="P1792" s="338"/>
      <c r="Q1792" s="339" t="str">
        <f t="shared" si="101"/>
        <v/>
      </c>
      <c r="R1792" s="339" t="b">
        <f t="shared" si="102"/>
        <v>1</v>
      </c>
      <c r="S1792" s="339" t="str">
        <f t="shared" si="103"/>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0"/>
        <v/>
      </c>
      <c r="O1793" s="337" t="s">
        <v>18592</v>
      </c>
      <c r="P1793" s="338"/>
      <c r="Q1793" s="339" t="str">
        <f t="shared" si="101"/>
        <v/>
      </c>
      <c r="R1793" s="339" t="b">
        <f t="shared" si="102"/>
        <v>1</v>
      </c>
      <c r="S1793" s="339" t="str">
        <f t="shared" si="103"/>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0"/>
        <v/>
      </c>
      <c r="O1794" s="337" t="s">
        <v>18592</v>
      </c>
      <c r="P1794" s="338"/>
      <c r="Q1794" s="339" t="str">
        <f t="shared" si="101"/>
        <v/>
      </c>
      <c r="R1794" s="339" t="b">
        <f t="shared" si="102"/>
        <v>1</v>
      </c>
      <c r="S1794" s="339" t="str">
        <f t="shared" si="103"/>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0"/>
        <v/>
      </c>
      <c r="O1795" s="337" t="s">
        <v>18592</v>
      </c>
      <c r="P1795" s="338"/>
      <c r="Q1795" s="339" t="str">
        <f t="shared" si="101"/>
        <v/>
      </c>
      <c r="R1795" s="339" t="b">
        <f t="shared" si="102"/>
        <v>1</v>
      </c>
      <c r="S1795" s="339" t="str">
        <f t="shared" si="103"/>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0"/>
        <v/>
      </c>
      <c r="O1796" s="337" t="s">
        <v>18592</v>
      </c>
      <c r="P1796" s="338"/>
      <c r="Q1796" s="339" t="str">
        <f t="shared" si="101"/>
        <v/>
      </c>
      <c r="R1796" s="339" t="b">
        <f t="shared" si="102"/>
        <v>1</v>
      </c>
      <c r="S1796" s="339" t="str">
        <f t="shared" si="103"/>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04">IF(A1797="","",IF(ISERROR(MATCH($F1797,CL,0)),"Unknown",INDIRECT("'C'!$A$"&amp;MATCH($F1797,CL,0)+1)))</f>
        <v/>
      </c>
      <c r="O1797" s="337" t="s">
        <v>18592</v>
      </c>
      <c r="P1797" s="338"/>
      <c r="Q1797" s="339" t="str">
        <f t="shared" ref="Q1797:Q1860" si="105">A1797&amp;B1797</f>
        <v/>
      </c>
      <c r="R1797" s="339" t="b">
        <f t="shared" ref="R1797:R1860" si="106">OR(ISBLANK(B1797),ISBLANK(C1797))</f>
        <v>1</v>
      </c>
      <c r="S1797" s="339" t="str">
        <f t="shared" ref="S1797:S1860" si="107">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04"/>
        <v/>
      </c>
      <c r="O1798" s="337" t="s">
        <v>18592</v>
      </c>
      <c r="P1798" s="338"/>
      <c r="Q1798" s="339" t="str">
        <f t="shared" si="105"/>
        <v/>
      </c>
      <c r="R1798" s="339" t="b">
        <f t="shared" si="106"/>
        <v>1</v>
      </c>
      <c r="S1798" s="339" t="str">
        <f t="shared" si="107"/>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04"/>
        <v/>
      </c>
      <c r="O1799" s="337" t="s">
        <v>18592</v>
      </c>
      <c r="P1799" s="338"/>
      <c r="Q1799" s="339" t="str">
        <f t="shared" si="105"/>
        <v/>
      </c>
      <c r="R1799" s="339" t="b">
        <f t="shared" si="106"/>
        <v>1</v>
      </c>
      <c r="S1799" s="339" t="str">
        <f t="shared" si="107"/>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04"/>
        <v/>
      </c>
      <c r="O1800" s="337" t="s">
        <v>18592</v>
      </c>
      <c r="P1800" s="338"/>
      <c r="Q1800" s="339" t="str">
        <f t="shared" si="105"/>
        <v/>
      </c>
      <c r="R1800" s="339" t="b">
        <f t="shared" si="106"/>
        <v>1</v>
      </c>
      <c r="S1800" s="339" t="str">
        <f t="shared" si="107"/>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04"/>
        <v/>
      </c>
      <c r="O1801" s="337" t="s">
        <v>18592</v>
      </c>
      <c r="P1801" s="338"/>
      <c r="Q1801" s="339" t="str">
        <f t="shared" si="105"/>
        <v/>
      </c>
      <c r="R1801" s="339" t="b">
        <f t="shared" si="106"/>
        <v>1</v>
      </c>
      <c r="S1801" s="339" t="str">
        <f t="shared" si="107"/>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04"/>
        <v/>
      </c>
      <c r="O1802" s="337" t="s">
        <v>18592</v>
      </c>
      <c r="P1802" s="338"/>
      <c r="Q1802" s="339" t="str">
        <f t="shared" si="105"/>
        <v/>
      </c>
      <c r="R1802" s="339" t="b">
        <f t="shared" si="106"/>
        <v>1</v>
      </c>
      <c r="S1802" s="339" t="str">
        <f t="shared" si="107"/>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04"/>
        <v/>
      </c>
      <c r="O1803" s="337" t="s">
        <v>18592</v>
      </c>
      <c r="P1803" s="338"/>
      <c r="Q1803" s="339" t="str">
        <f t="shared" si="105"/>
        <v/>
      </c>
      <c r="R1803" s="339" t="b">
        <f t="shared" si="106"/>
        <v>1</v>
      </c>
      <c r="S1803" s="339" t="str">
        <f t="shared" si="107"/>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04"/>
        <v/>
      </c>
      <c r="O1804" s="337" t="s">
        <v>18592</v>
      </c>
      <c r="P1804" s="338"/>
      <c r="Q1804" s="339" t="str">
        <f t="shared" si="105"/>
        <v/>
      </c>
      <c r="R1804" s="339" t="b">
        <f t="shared" si="106"/>
        <v>1</v>
      </c>
      <c r="S1804" s="339" t="str">
        <f t="shared" si="107"/>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04"/>
        <v/>
      </c>
      <c r="O1805" s="337" t="s">
        <v>18592</v>
      </c>
      <c r="P1805" s="338"/>
      <c r="Q1805" s="339" t="str">
        <f t="shared" si="105"/>
        <v/>
      </c>
      <c r="R1805" s="339" t="b">
        <f t="shared" si="106"/>
        <v>1</v>
      </c>
      <c r="S1805" s="339" t="str">
        <f t="shared" si="107"/>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04"/>
        <v/>
      </c>
      <c r="O1806" s="337" t="s">
        <v>18592</v>
      </c>
      <c r="P1806" s="338"/>
      <c r="Q1806" s="339" t="str">
        <f t="shared" si="105"/>
        <v/>
      </c>
      <c r="R1806" s="339" t="b">
        <f t="shared" si="106"/>
        <v>1</v>
      </c>
      <c r="S1806" s="339" t="str">
        <f t="shared" si="107"/>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04"/>
        <v/>
      </c>
      <c r="O1807" s="337" t="s">
        <v>18592</v>
      </c>
      <c r="P1807" s="338"/>
      <c r="Q1807" s="339" t="str">
        <f t="shared" si="105"/>
        <v/>
      </c>
      <c r="R1807" s="339" t="b">
        <f t="shared" si="106"/>
        <v>1</v>
      </c>
      <c r="S1807" s="339" t="str">
        <f t="shared" si="107"/>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04"/>
        <v/>
      </c>
      <c r="O1808" s="337" t="s">
        <v>18592</v>
      </c>
      <c r="P1808" s="338"/>
      <c r="Q1808" s="339" t="str">
        <f t="shared" si="105"/>
        <v/>
      </c>
      <c r="R1808" s="339" t="b">
        <f t="shared" si="106"/>
        <v>1</v>
      </c>
      <c r="S1808" s="339" t="str">
        <f t="shared" si="107"/>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04"/>
        <v/>
      </c>
      <c r="O1809" s="337" t="s">
        <v>18592</v>
      </c>
      <c r="P1809" s="338"/>
      <c r="Q1809" s="339" t="str">
        <f t="shared" si="105"/>
        <v/>
      </c>
      <c r="R1809" s="339" t="b">
        <f t="shared" si="106"/>
        <v>1</v>
      </c>
      <c r="S1809" s="339" t="str">
        <f t="shared" si="107"/>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04"/>
        <v/>
      </c>
      <c r="O1810" s="337" t="s">
        <v>18592</v>
      </c>
      <c r="P1810" s="338"/>
      <c r="Q1810" s="339" t="str">
        <f t="shared" si="105"/>
        <v/>
      </c>
      <c r="R1810" s="339" t="b">
        <f t="shared" si="106"/>
        <v>1</v>
      </c>
      <c r="S1810" s="339" t="str">
        <f t="shared" si="107"/>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04"/>
        <v/>
      </c>
      <c r="O1811" s="337" t="s">
        <v>18592</v>
      </c>
      <c r="P1811" s="338"/>
      <c r="Q1811" s="339" t="str">
        <f t="shared" si="105"/>
        <v/>
      </c>
      <c r="R1811" s="339" t="b">
        <f t="shared" si="106"/>
        <v>1</v>
      </c>
      <c r="S1811" s="339" t="str">
        <f t="shared" si="107"/>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04"/>
        <v/>
      </c>
      <c r="O1812" s="337" t="s">
        <v>18592</v>
      </c>
      <c r="P1812" s="338"/>
      <c r="Q1812" s="339" t="str">
        <f t="shared" si="105"/>
        <v/>
      </c>
      <c r="R1812" s="339" t="b">
        <f t="shared" si="106"/>
        <v>1</v>
      </c>
      <c r="S1812" s="339" t="str">
        <f t="shared" si="107"/>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04"/>
        <v/>
      </c>
      <c r="O1813" s="337" t="s">
        <v>18592</v>
      </c>
      <c r="P1813" s="338"/>
      <c r="Q1813" s="339" t="str">
        <f t="shared" si="105"/>
        <v/>
      </c>
      <c r="R1813" s="339" t="b">
        <f t="shared" si="106"/>
        <v>1</v>
      </c>
      <c r="S1813" s="339" t="str">
        <f t="shared" si="107"/>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04"/>
        <v/>
      </c>
      <c r="O1814" s="337" t="s">
        <v>18592</v>
      </c>
      <c r="P1814" s="338"/>
      <c r="Q1814" s="339" t="str">
        <f t="shared" si="105"/>
        <v/>
      </c>
      <c r="R1814" s="339" t="b">
        <f t="shared" si="106"/>
        <v>1</v>
      </c>
      <c r="S1814" s="339" t="str">
        <f t="shared" si="107"/>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04"/>
        <v/>
      </c>
      <c r="O1815" s="337" t="s">
        <v>18592</v>
      </c>
      <c r="P1815" s="338"/>
      <c r="Q1815" s="339" t="str">
        <f t="shared" si="105"/>
        <v/>
      </c>
      <c r="R1815" s="339" t="b">
        <f t="shared" si="106"/>
        <v>1</v>
      </c>
      <c r="S1815" s="339" t="str">
        <f t="shared" si="107"/>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04"/>
        <v/>
      </c>
      <c r="O1816" s="337" t="s">
        <v>18592</v>
      </c>
      <c r="P1816" s="338"/>
      <c r="Q1816" s="339" t="str">
        <f t="shared" si="105"/>
        <v/>
      </c>
      <c r="R1816" s="339" t="b">
        <f t="shared" si="106"/>
        <v>1</v>
      </c>
      <c r="S1816" s="339" t="str">
        <f t="shared" si="107"/>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04"/>
        <v/>
      </c>
      <c r="O1817" s="337" t="s">
        <v>18592</v>
      </c>
      <c r="P1817" s="338"/>
      <c r="Q1817" s="339" t="str">
        <f t="shared" si="105"/>
        <v/>
      </c>
      <c r="R1817" s="339" t="b">
        <f t="shared" si="106"/>
        <v>1</v>
      </c>
      <c r="S1817" s="339" t="str">
        <f t="shared" si="107"/>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04"/>
        <v/>
      </c>
      <c r="O1818" s="337" t="s">
        <v>18592</v>
      </c>
      <c r="P1818" s="338"/>
      <c r="Q1818" s="339" t="str">
        <f t="shared" si="105"/>
        <v/>
      </c>
      <c r="R1818" s="339" t="b">
        <f t="shared" si="106"/>
        <v>1</v>
      </c>
      <c r="S1818" s="339" t="str">
        <f t="shared" si="107"/>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04"/>
        <v/>
      </c>
      <c r="O1819" s="337" t="s">
        <v>18592</v>
      </c>
      <c r="P1819" s="338"/>
      <c r="Q1819" s="339" t="str">
        <f t="shared" si="105"/>
        <v/>
      </c>
      <c r="R1819" s="339" t="b">
        <f t="shared" si="106"/>
        <v>1</v>
      </c>
      <c r="S1819" s="339" t="str">
        <f t="shared" si="107"/>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04"/>
        <v/>
      </c>
      <c r="O1820" s="337" t="s">
        <v>18592</v>
      </c>
      <c r="P1820" s="338"/>
      <c r="Q1820" s="339" t="str">
        <f t="shared" si="105"/>
        <v/>
      </c>
      <c r="R1820" s="339" t="b">
        <f t="shared" si="106"/>
        <v>1</v>
      </c>
      <c r="S1820" s="339" t="str">
        <f t="shared" si="107"/>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04"/>
        <v/>
      </c>
      <c r="O1821" s="337" t="s">
        <v>18592</v>
      </c>
      <c r="P1821" s="338"/>
      <c r="Q1821" s="339" t="str">
        <f t="shared" si="105"/>
        <v/>
      </c>
      <c r="R1821" s="339" t="b">
        <f t="shared" si="106"/>
        <v>1</v>
      </c>
      <c r="S1821" s="339" t="str">
        <f t="shared" si="107"/>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04"/>
        <v/>
      </c>
      <c r="O1822" s="337" t="s">
        <v>18592</v>
      </c>
      <c r="P1822" s="338"/>
      <c r="Q1822" s="339" t="str">
        <f t="shared" si="105"/>
        <v/>
      </c>
      <c r="R1822" s="339" t="b">
        <f t="shared" si="106"/>
        <v>1</v>
      </c>
      <c r="S1822" s="339" t="str">
        <f t="shared" si="107"/>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04"/>
        <v/>
      </c>
      <c r="O1823" s="337" t="s">
        <v>18592</v>
      </c>
      <c r="P1823" s="338"/>
      <c r="Q1823" s="339" t="str">
        <f t="shared" si="105"/>
        <v/>
      </c>
      <c r="R1823" s="339" t="b">
        <f t="shared" si="106"/>
        <v>1</v>
      </c>
      <c r="S1823" s="339" t="str">
        <f t="shared" si="107"/>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04"/>
        <v/>
      </c>
      <c r="O1824" s="337" t="s">
        <v>18592</v>
      </c>
      <c r="P1824" s="338"/>
      <c r="Q1824" s="339" t="str">
        <f t="shared" si="105"/>
        <v/>
      </c>
      <c r="R1824" s="339" t="b">
        <f t="shared" si="106"/>
        <v>1</v>
      </c>
      <c r="S1824" s="339" t="str">
        <f t="shared" si="107"/>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04"/>
        <v/>
      </c>
      <c r="O1825" s="337" t="s">
        <v>18592</v>
      </c>
      <c r="P1825" s="338"/>
      <c r="Q1825" s="339" t="str">
        <f t="shared" si="105"/>
        <v/>
      </c>
      <c r="R1825" s="339" t="b">
        <f t="shared" si="106"/>
        <v>1</v>
      </c>
      <c r="S1825" s="339" t="str">
        <f t="shared" si="107"/>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04"/>
        <v/>
      </c>
      <c r="O1826" s="337" t="s">
        <v>18592</v>
      </c>
      <c r="P1826" s="338"/>
      <c r="Q1826" s="339" t="str">
        <f t="shared" si="105"/>
        <v/>
      </c>
      <c r="R1826" s="339" t="b">
        <f t="shared" si="106"/>
        <v>1</v>
      </c>
      <c r="S1826" s="339" t="str">
        <f t="shared" si="107"/>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04"/>
        <v/>
      </c>
      <c r="O1827" s="337" t="s">
        <v>18592</v>
      </c>
      <c r="P1827" s="338"/>
      <c r="Q1827" s="339" t="str">
        <f t="shared" si="105"/>
        <v/>
      </c>
      <c r="R1827" s="339" t="b">
        <f t="shared" si="106"/>
        <v>1</v>
      </c>
      <c r="S1827" s="339" t="str">
        <f t="shared" si="107"/>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04"/>
        <v/>
      </c>
      <c r="O1828" s="337" t="s">
        <v>18592</v>
      </c>
      <c r="P1828" s="338"/>
      <c r="Q1828" s="339" t="str">
        <f t="shared" si="105"/>
        <v/>
      </c>
      <c r="R1828" s="339" t="b">
        <f t="shared" si="106"/>
        <v>1</v>
      </c>
      <c r="S1828" s="339" t="str">
        <f t="shared" si="107"/>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04"/>
        <v/>
      </c>
      <c r="O1829" s="337" t="s">
        <v>18592</v>
      </c>
      <c r="P1829" s="338"/>
      <c r="Q1829" s="339" t="str">
        <f t="shared" si="105"/>
        <v/>
      </c>
      <c r="R1829" s="339" t="b">
        <f t="shared" si="106"/>
        <v>1</v>
      </c>
      <c r="S1829" s="339" t="str">
        <f t="shared" si="107"/>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04"/>
        <v/>
      </c>
      <c r="O1830" s="337" t="s">
        <v>18592</v>
      </c>
      <c r="P1830" s="338"/>
      <c r="Q1830" s="339" t="str">
        <f t="shared" si="105"/>
        <v/>
      </c>
      <c r="R1830" s="339" t="b">
        <f t="shared" si="106"/>
        <v>1</v>
      </c>
      <c r="S1830" s="339" t="str">
        <f t="shared" si="107"/>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04"/>
        <v/>
      </c>
      <c r="O1831" s="337" t="s">
        <v>18592</v>
      </c>
      <c r="P1831" s="338"/>
      <c r="Q1831" s="339" t="str">
        <f t="shared" si="105"/>
        <v/>
      </c>
      <c r="R1831" s="339" t="b">
        <f t="shared" si="106"/>
        <v>1</v>
      </c>
      <c r="S1831" s="339" t="str">
        <f t="shared" si="107"/>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04"/>
        <v/>
      </c>
      <c r="O1832" s="337" t="s">
        <v>18592</v>
      </c>
      <c r="P1832" s="338"/>
      <c r="Q1832" s="339" t="str">
        <f t="shared" si="105"/>
        <v/>
      </c>
      <c r="R1832" s="339" t="b">
        <f t="shared" si="106"/>
        <v>1</v>
      </c>
      <c r="S1832" s="339" t="str">
        <f t="shared" si="107"/>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04"/>
        <v/>
      </c>
      <c r="O1833" s="337" t="s">
        <v>18592</v>
      </c>
      <c r="P1833" s="338"/>
      <c r="Q1833" s="339" t="str">
        <f t="shared" si="105"/>
        <v/>
      </c>
      <c r="R1833" s="339" t="b">
        <f t="shared" si="106"/>
        <v>1</v>
      </c>
      <c r="S1833" s="339" t="str">
        <f t="shared" si="107"/>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04"/>
        <v/>
      </c>
      <c r="O1834" s="337" t="s">
        <v>18592</v>
      </c>
      <c r="P1834" s="338"/>
      <c r="Q1834" s="339" t="str">
        <f t="shared" si="105"/>
        <v/>
      </c>
      <c r="R1834" s="339" t="b">
        <f t="shared" si="106"/>
        <v>1</v>
      </c>
      <c r="S1834" s="339" t="str">
        <f t="shared" si="107"/>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04"/>
        <v/>
      </c>
      <c r="O1835" s="337" t="s">
        <v>18592</v>
      </c>
      <c r="P1835" s="338"/>
      <c r="Q1835" s="339" t="str">
        <f t="shared" si="105"/>
        <v/>
      </c>
      <c r="R1835" s="339" t="b">
        <f t="shared" si="106"/>
        <v>1</v>
      </c>
      <c r="S1835" s="339" t="str">
        <f t="shared" si="107"/>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04"/>
        <v/>
      </c>
      <c r="O1836" s="337" t="s">
        <v>18592</v>
      </c>
      <c r="P1836" s="338"/>
      <c r="Q1836" s="339" t="str">
        <f t="shared" si="105"/>
        <v/>
      </c>
      <c r="R1836" s="339" t="b">
        <f t="shared" si="106"/>
        <v>1</v>
      </c>
      <c r="S1836" s="339" t="str">
        <f t="shared" si="107"/>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04"/>
        <v/>
      </c>
      <c r="O1837" s="337" t="s">
        <v>18592</v>
      </c>
      <c r="P1837" s="338"/>
      <c r="Q1837" s="339" t="str">
        <f t="shared" si="105"/>
        <v/>
      </c>
      <c r="R1837" s="339" t="b">
        <f t="shared" si="106"/>
        <v>1</v>
      </c>
      <c r="S1837" s="339" t="str">
        <f t="shared" si="107"/>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04"/>
        <v/>
      </c>
      <c r="O1838" s="337" t="s">
        <v>18592</v>
      </c>
      <c r="P1838" s="338"/>
      <c r="Q1838" s="339" t="str">
        <f t="shared" si="105"/>
        <v/>
      </c>
      <c r="R1838" s="339" t="b">
        <f t="shared" si="106"/>
        <v>1</v>
      </c>
      <c r="S1838" s="339" t="str">
        <f t="shared" si="107"/>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04"/>
        <v/>
      </c>
      <c r="O1839" s="337" t="s">
        <v>18592</v>
      </c>
      <c r="P1839" s="338"/>
      <c r="Q1839" s="339" t="str">
        <f t="shared" si="105"/>
        <v/>
      </c>
      <c r="R1839" s="339" t="b">
        <f t="shared" si="106"/>
        <v>1</v>
      </c>
      <c r="S1839" s="339" t="str">
        <f t="shared" si="107"/>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04"/>
        <v/>
      </c>
      <c r="O1840" s="337" t="s">
        <v>18592</v>
      </c>
      <c r="P1840" s="338"/>
      <c r="Q1840" s="339" t="str">
        <f t="shared" si="105"/>
        <v/>
      </c>
      <c r="R1840" s="339" t="b">
        <f t="shared" si="106"/>
        <v>1</v>
      </c>
      <c r="S1840" s="339" t="str">
        <f t="shared" si="107"/>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04"/>
        <v/>
      </c>
      <c r="O1841" s="337" t="s">
        <v>18592</v>
      </c>
      <c r="P1841" s="338"/>
      <c r="Q1841" s="339" t="str">
        <f t="shared" si="105"/>
        <v/>
      </c>
      <c r="R1841" s="339" t="b">
        <f t="shared" si="106"/>
        <v>1</v>
      </c>
      <c r="S1841" s="339" t="str">
        <f t="shared" si="107"/>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04"/>
        <v/>
      </c>
      <c r="O1842" s="337" t="s">
        <v>18592</v>
      </c>
      <c r="P1842" s="338"/>
      <c r="Q1842" s="339" t="str">
        <f t="shared" si="105"/>
        <v/>
      </c>
      <c r="R1842" s="339" t="b">
        <f t="shared" si="106"/>
        <v>1</v>
      </c>
      <c r="S1842" s="339" t="str">
        <f t="shared" si="107"/>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04"/>
        <v/>
      </c>
      <c r="O1843" s="337" t="s">
        <v>18592</v>
      </c>
      <c r="P1843" s="338"/>
      <c r="Q1843" s="339" t="str">
        <f t="shared" si="105"/>
        <v/>
      </c>
      <c r="R1843" s="339" t="b">
        <f t="shared" si="106"/>
        <v>1</v>
      </c>
      <c r="S1843" s="339" t="str">
        <f t="shared" si="107"/>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04"/>
        <v/>
      </c>
      <c r="O1844" s="337" t="s">
        <v>18592</v>
      </c>
      <c r="P1844" s="338"/>
      <c r="Q1844" s="339" t="str">
        <f t="shared" si="105"/>
        <v/>
      </c>
      <c r="R1844" s="339" t="b">
        <f t="shared" si="106"/>
        <v>1</v>
      </c>
      <c r="S1844" s="339" t="str">
        <f t="shared" si="107"/>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04"/>
        <v/>
      </c>
      <c r="O1845" s="337" t="s">
        <v>18592</v>
      </c>
      <c r="P1845" s="338"/>
      <c r="Q1845" s="339" t="str">
        <f t="shared" si="105"/>
        <v/>
      </c>
      <c r="R1845" s="339" t="b">
        <f t="shared" si="106"/>
        <v>1</v>
      </c>
      <c r="S1845" s="339" t="str">
        <f t="shared" si="107"/>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04"/>
        <v/>
      </c>
      <c r="O1846" s="337" t="s">
        <v>18592</v>
      </c>
      <c r="P1846" s="338"/>
      <c r="Q1846" s="339" t="str">
        <f t="shared" si="105"/>
        <v/>
      </c>
      <c r="R1846" s="339" t="b">
        <f t="shared" si="106"/>
        <v>1</v>
      </c>
      <c r="S1846" s="339" t="str">
        <f t="shared" si="107"/>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04"/>
        <v/>
      </c>
      <c r="O1847" s="337" t="s">
        <v>18592</v>
      </c>
      <c r="P1847" s="338"/>
      <c r="Q1847" s="339" t="str">
        <f t="shared" si="105"/>
        <v/>
      </c>
      <c r="R1847" s="339" t="b">
        <f t="shared" si="106"/>
        <v>1</v>
      </c>
      <c r="S1847" s="339" t="str">
        <f t="shared" si="107"/>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04"/>
        <v/>
      </c>
      <c r="O1848" s="337" t="s">
        <v>18592</v>
      </c>
      <c r="P1848" s="338"/>
      <c r="Q1848" s="339" t="str">
        <f t="shared" si="105"/>
        <v/>
      </c>
      <c r="R1848" s="339" t="b">
        <f t="shared" si="106"/>
        <v>1</v>
      </c>
      <c r="S1848" s="339" t="str">
        <f t="shared" si="107"/>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04"/>
        <v/>
      </c>
      <c r="O1849" s="337" t="s">
        <v>18592</v>
      </c>
      <c r="P1849" s="338"/>
      <c r="Q1849" s="339" t="str">
        <f t="shared" si="105"/>
        <v/>
      </c>
      <c r="R1849" s="339" t="b">
        <f t="shared" si="106"/>
        <v>1</v>
      </c>
      <c r="S1849" s="339" t="str">
        <f t="shared" si="107"/>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04"/>
        <v/>
      </c>
      <c r="O1850" s="337" t="s">
        <v>18592</v>
      </c>
      <c r="P1850" s="338"/>
      <c r="Q1850" s="339" t="str">
        <f t="shared" si="105"/>
        <v/>
      </c>
      <c r="R1850" s="339" t="b">
        <f t="shared" si="106"/>
        <v>1</v>
      </c>
      <c r="S1850" s="339" t="str">
        <f t="shared" si="107"/>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04"/>
        <v/>
      </c>
      <c r="O1851" s="337" t="s">
        <v>18592</v>
      </c>
      <c r="P1851" s="338"/>
      <c r="Q1851" s="339" t="str">
        <f t="shared" si="105"/>
        <v/>
      </c>
      <c r="R1851" s="339" t="b">
        <f t="shared" si="106"/>
        <v>1</v>
      </c>
      <c r="S1851" s="339" t="str">
        <f t="shared" si="107"/>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04"/>
        <v/>
      </c>
      <c r="O1852" s="337" t="s">
        <v>18592</v>
      </c>
      <c r="P1852" s="338"/>
      <c r="Q1852" s="339" t="str">
        <f t="shared" si="105"/>
        <v/>
      </c>
      <c r="R1852" s="339" t="b">
        <f t="shared" si="106"/>
        <v>1</v>
      </c>
      <c r="S1852" s="339" t="str">
        <f t="shared" si="107"/>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04"/>
        <v/>
      </c>
      <c r="O1853" s="337" t="s">
        <v>18592</v>
      </c>
      <c r="P1853" s="338"/>
      <c r="Q1853" s="339" t="str">
        <f t="shared" si="105"/>
        <v/>
      </c>
      <c r="R1853" s="339" t="b">
        <f t="shared" si="106"/>
        <v>1</v>
      </c>
      <c r="S1853" s="339" t="str">
        <f t="shared" si="107"/>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04"/>
        <v/>
      </c>
      <c r="O1854" s="337" t="s">
        <v>18592</v>
      </c>
      <c r="P1854" s="338"/>
      <c r="Q1854" s="339" t="str">
        <f t="shared" si="105"/>
        <v/>
      </c>
      <c r="R1854" s="339" t="b">
        <f t="shared" si="106"/>
        <v>1</v>
      </c>
      <c r="S1854" s="339" t="str">
        <f t="shared" si="107"/>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04"/>
        <v/>
      </c>
      <c r="O1855" s="337" t="s">
        <v>18592</v>
      </c>
      <c r="P1855" s="338"/>
      <c r="Q1855" s="339" t="str">
        <f t="shared" si="105"/>
        <v/>
      </c>
      <c r="R1855" s="339" t="b">
        <f t="shared" si="106"/>
        <v>1</v>
      </c>
      <c r="S1855" s="339" t="str">
        <f t="shared" si="107"/>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04"/>
        <v/>
      </c>
      <c r="O1856" s="337" t="s">
        <v>18592</v>
      </c>
      <c r="P1856" s="338"/>
      <c r="Q1856" s="339" t="str">
        <f t="shared" si="105"/>
        <v/>
      </c>
      <c r="R1856" s="339" t="b">
        <f t="shared" si="106"/>
        <v>1</v>
      </c>
      <c r="S1856" s="339" t="str">
        <f t="shared" si="107"/>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04"/>
        <v/>
      </c>
      <c r="O1857" s="337" t="s">
        <v>18592</v>
      </c>
      <c r="P1857" s="338"/>
      <c r="Q1857" s="339" t="str">
        <f t="shared" si="105"/>
        <v/>
      </c>
      <c r="R1857" s="339" t="b">
        <f t="shared" si="106"/>
        <v>1</v>
      </c>
      <c r="S1857" s="339" t="str">
        <f t="shared" si="107"/>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04"/>
        <v/>
      </c>
      <c r="O1858" s="337" t="s">
        <v>18592</v>
      </c>
      <c r="P1858" s="338"/>
      <c r="Q1858" s="339" t="str">
        <f t="shared" si="105"/>
        <v/>
      </c>
      <c r="R1858" s="339" t="b">
        <f t="shared" si="106"/>
        <v>1</v>
      </c>
      <c r="S1858" s="339" t="str">
        <f t="shared" si="107"/>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04"/>
        <v/>
      </c>
      <c r="O1859" s="337" t="s">
        <v>18592</v>
      </c>
      <c r="P1859" s="338"/>
      <c r="Q1859" s="339" t="str">
        <f t="shared" si="105"/>
        <v/>
      </c>
      <c r="R1859" s="339" t="b">
        <f t="shared" si="106"/>
        <v>1</v>
      </c>
      <c r="S1859" s="339" t="str">
        <f t="shared" si="107"/>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04"/>
        <v/>
      </c>
      <c r="O1860" s="337" t="s">
        <v>18592</v>
      </c>
      <c r="P1860" s="338"/>
      <c r="Q1860" s="339" t="str">
        <f t="shared" si="105"/>
        <v/>
      </c>
      <c r="R1860" s="339" t="b">
        <f t="shared" si="106"/>
        <v>1</v>
      </c>
      <c r="S1860" s="339" t="str">
        <f t="shared" si="107"/>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08">IF(A1861="","",IF(ISERROR(MATCH($F1861,CL,0)),"Unknown",INDIRECT("'C'!$A$"&amp;MATCH($F1861,CL,0)+1)))</f>
        <v/>
      </c>
      <c r="O1861" s="337" t="s">
        <v>18592</v>
      </c>
      <c r="P1861" s="338"/>
      <c r="Q1861" s="339" t="str">
        <f t="shared" ref="Q1861:Q1924" si="109">A1861&amp;B1861</f>
        <v/>
      </c>
      <c r="R1861" s="339" t="b">
        <f t="shared" ref="R1861:R1924" si="110">OR(ISBLANK(B1861),ISBLANK(C1861))</f>
        <v>1</v>
      </c>
      <c r="S1861" s="339" t="str">
        <f t="shared" ref="S1861:S1924" si="111">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08"/>
        <v/>
      </c>
      <c r="O1862" s="337" t="s">
        <v>18592</v>
      </c>
      <c r="P1862" s="338"/>
      <c r="Q1862" s="339" t="str">
        <f t="shared" si="109"/>
        <v/>
      </c>
      <c r="R1862" s="339" t="b">
        <f t="shared" si="110"/>
        <v>1</v>
      </c>
      <c r="S1862" s="339" t="str">
        <f t="shared" si="111"/>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08"/>
        <v/>
      </c>
      <c r="O1863" s="337" t="s">
        <v>18592</v>
      </c>
      <c r="P1863" s="338"/>
      <c r="Q1863" s="339" t="str">
        <f t="shared" si="109"/>
        <v/>
      </c>
      <c r="R1863" s="339" t="b">
        <f t="shared" si="110"/>
        <v>1</v>
      </c>
      <c r="S1863" s="339" t="str">
        <f t="shared" si="111"/>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08"/>
        <v/>
      </c>
      <c r="O1864" s="337" t="s">
        <v>18592</v>
      </c>
      <c r="P1864" s="338"/>
      <c r="Q1864" s="339" t="str">
        <f t="shared" si="109"/>
        <v/>
      </c>
      <c r="R1864" s="339" t="b">
        <f t="shared" si="110"/>
        <v>1</v>
      </c>
      <c r="S1864" s="339" t="str">
        <f t="shared" si="111"/>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08"/>
        <v/>
      </c>
      <c r="O1865" s="337" t="s">
        <v>18592</v>
      </c>
      <c r="P1865" s="338"/>
      <c r="Q1865" s="339" t="str">
        <f t="shared" si="109"/>
        <v/>
      </c>
      <c r="R1865" s="339" t="b">
        <f t="shared" si="110"/>
        <v>1</v>
      </c>
      <c r="S1865" s="339" t="str">
        <f t="shared" si="111"/>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08"/>
        <v/>
      </c>
      <c r="O1866" s="337" t="s">
        <v>18592</v>
      </c>
      <c r="P1866" s="338"/>
      <c r="Q1866" s="339" t="str">
        <f t="shared" si="109"/>
        <v/>
      </c>
      <c r="R1866" s="339" t="b">
        <f t="shared" si="110"/>
        <v>1</v>
      </c>
      <c r="S1866" s="339" t="str">
        <f t="shared" si="111"/>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08"/>
        <v/>
      </c>
      <c r="O1867" s="337" t="s">
        <v>18592</v>
      </c>
      <c r="P1867" s="338"/>
      <c r="Q1867" s="339" t="str">
        <f t="shared" si="109"/>
        <v/>
      </c>
      <c r="R1867" s="339" t="b">
        <f t="shared" si="110"/>
        <v>1</v>
      </c>
      <c r="S1867" s="339" t="str">
        <f t="shared" si="111"/>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08"/>
        <v/>
      </c>
      <c r="O1868" s="337" t="s">
        <v>18592</v>
      </c>
      <c r="P1868" s="338"/>
      <c r="Q1868" s="339" t="str">
        <f t="shared" si="109"/>
        <v/>
      </c>
      <c r="R1868" s="339" t="b">
        <f t="shared" si="110"/>
        <v>1</v>
      </c>
      <c r="S1868" s="339" t="str">
        <f t="shared" si="111"/>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08"/>
        <v/>
      </c>
      <c r="O1869" s="337" t="s">
        <v>18592</v>
      </c>
      <c r="P1869" s="338"/>
      <c r="Q1869" s="339" t="str">
        <f t="shared" si="109"/>
        <v/>
      </c>
      <c r="R1869" s="339" t="b">
        <f t="shared" si="110"/>
        <v>1</v>
      </c>
      <c r="S1869" s="339" t="str">
        <f t="shared" si="111"/>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08"/>
        <v/>
      </c>
      <c r="O1870" s="337" t="s">
        <v>18592</v>
      </c>
      <c r="P1870" s="338"/>
      <c r="Q1870" s="339" t="str">
        <f t="shared" si="109"/>
        <v/>
      </c>
      <c r="R1870" s="339" t="b">
        <f t="shared" si="110"/>
        <v>1</v>
      </c>
      <c r="S1870" s="339" t="str">
        <f t="shared" si="111"/>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08"/>
        <v/>
      </c>
      <c r="O1871" s="337" t="s">
        <v>18592</v>
      </c>
      <c r="P1871" s="338"/>
      <c r="Q1871" s="339" t="str">
        <f t="shared" si="109"/>
        <v/>
      </c>
      <c r="R1871" s="339" t="b">
        <f t="shared" si="110"/>
        <v>1</v>
      </c>
      <c r="S1871" s="339" t="str">
        <f t="shared" si="111"/>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08"/>
        <v/>
      </c>
      <c r="O1872" s="337" t="s">
        <v>18592</v>
      </c>
      <c r="P1872" s="338"/>
      <c r="Q1872" s="339" t="str">
        <f t="shared" si="109"/>
        <v/>
      </c>
      <c r="R1872" s="339" t="b">
        <f t="shared" si="110"/>
        <v>1</v>
      </c>
      <c r="S1872" s="339" t="str">
        <f t="shared" si="111"/>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08"/>
        <v/>
      </c>
      <c r="O1873" s="337" t="s">
        <v>18592</v>
      </c>
      <c r="P1873" s="338"/>
      <c r="Q1873" s="339" t="str">
        <f t="shared" si="109"/>
        <v/>
      </c>
      <c r="R1873" s="339" t="b">
        <f t="shared" si="110"/>
        <v>1</v>
      </c>
      <c r="S1873" s="339" t="str">
        <f t="shared" si="111"/>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08"/>
        <v/>
      </c>
      <c r="O1874" s="337" t="s">
        <v>18592</v>
      </c>
      <c r="P1874" s="338"/>
      <c r="Q1874" s="339" t="str">
        <f t="shared" si="109"/>
        <v/>
      </c>
      <c r="R1874" s="339" t="b">
        <f t="shared" si="110"/>
        <v>1</v>
      </c>
      <c r="S1874" s="339" t="str">
        <f t="shared" si="111"/>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08"/>
        <v/>
      </c>
      <c r="O1875" s="337" t="s">
        <v>18592</v>
      </c>
      <c r="P1875" s="338"/>
      <c r="Q1875" s="339" t="str">
        <f t="shared" si="109"/>
        <v/>
      </c>
      <c r="R1875" s="339" t="b">
        <f t="shared" si="110"/>
        <v>1</v>
      </c>
      <c r="S1875" s="339" t="str">
        <f t="shared" si="111"/>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08"/>
        <v/>
      </c>
      <c r="O1876" s="337" t="s">
        <v>18592</v>
      </c>
      <c r="P1876" s="338"/>
      <c r="Q1876" s="339" t="str">
        <f t="shared" si="109"/>
        <v/>
      </c>
      <c r="R1876" s="339" t="b">
        <f t="shared" si="110"/>
        <v>1</v>
      </c>
      <c r="S1876" s="339" t="str">
        <f t="shared" si="111"/>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08"/>
        <v/>
      </c>
      <c r="O1877" s="337" t="s">
        <v>18592</v>
      </c>
      <c r="P1877" s="338"/>
      <c r="Q1877" s="339" t="str">
        <f t="shared" si="109"/>
        <v/>
      </c>
      <c r="R1877" s="339" t="b">
        <f t="shared" si="110"/>
        <v>1</v>
      </c>
      <c r="S1877" s="339" t="str">
        <f t="shared" si="111"/>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08"/>
        <v/>
      </c>
      <c r="O1878" s="337" t="s">
        <v>18592</v>
      </c>
      <c r="P1878" s="338"/>
      <c r="Q1878" s="339" t="str">
        <f t="shared" si="109"/>
        <v/>
      </c>
      <c r="R1878" s="339" t="b">
        <f t="shared" si="110"/>
        <v>1</v>
      </c>
      <c r="S1878" s="339" t="str">
        <f t="shared" si="111"/>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08"/>
        <v/>
      </c>
      <c r="O1879" s="337" t="s">
        <v>18592</v>
      </c>
      <c r="P1879" s="338"/>
      <c r="Q1879" s="339" t="str">
        <f t="shared" si="109"/>
        <v/>
      </c>
      <c r="R1879" s="339" t="b">
        <f t="shared" si="110"/>
        <v>1</v>
      </c>
      <c r="S1879" s="339" t="str">
        <f t="shared" si="111"/>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08"/>
        <v/>
      </c>
      <c r="O1880" s="337" t="s">
        <v>18592</v>
      </c>
      <c r="P1880" s="338"/>
      <c r="Q1880" s="339" t="str">
        <f t="shared" si="109"/>
        <v/>
      </c>
      <c r="R1880" s="339" t="b">
        <f t="shared" si="110"/>
        <v>1</v>
      </c>
      <c r="S1880" s="339" t="str">
        <f t="shared" si="111"/>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08"/>
        <v/>
      </c>
      <c r="O1881" s="337" t="s">
        <v>18592</v>
      </c>
      <c r="P1881" s="338"/>
      <c r="Q1881" s="339" t="str">
        <f t="shared" si="109"/>
        <v/>
      </c>
      <c r="R1881" s="339" t="b">
        <f t="shared" si="110"/>
        <v>1</v>
      </c>
      <c r="S1881" s="339" t="str">
        <f t="shared" si="111"/>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08"/>
        <v/>
      </c>
      <c r="O1882" s="337" t="s">
        <v>18592</v>
      </c>
      <c r="P1882" s="338"/>
      <c r="Q1882" s="339" t="str">
        <f t="shared" si="109"/>
        <v/>
      </c>
      <c r="R1882" s="339" t="b">
        <f t="shared" si="110"/>
        <v>1</v>
      </c>
      <c r="S1882" s="339" t="str">
        <f t="shared" si="111"/>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08"/>
        <v/>
      </c>
      <c r="O1883" s="337" t="s">
        <v>18592</v>
      </c>
      <c r="P1883" s="338"/>
      <c r="Q1883" s="339" t="str">
        <f t="shared" si="109"/>
        <v/>
      </c>
      <c r="R1883" s="339" t="b">
        <f t="shared" si="110"/>
        <v>1</v>
      </c>
      <c r="S1883" s="339" t="str">
        <f t="shared" si="111"/>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08"/>
        <v/>
      </c>
      <c r="O1884" s="337" t="s">
        <v>18592</v>
      </c>
      <c r="P1884" s="338"/>
      <c r="Q1884" s="339" t="str">
        <f t="shared" si="109"/>
        <v/>
      </c>
      <c r="R1884" s="339" t="b">
        <f t="shared" si="110"/>
        <v>1</v>
      </c>
      <c r="S1884" s="339" t="str">
        <f t="shared" si="111"/>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08"/>
        <v/>
      </c>
      <c r="O1885" s="337" t="s">
        <v>18592</v>
      </c>
      <c r="P1885" s="338"/>
      <c r="Q1885" s="339" t="str">
        <f t="shared" si="109"/>
        <v/>
      </c>
      <c r="R1885" s="339" t="b">
        <f t="shared" si="110"/>
        <v>1</v>
      </c>
      <c r="S1885" s="339" t="str">
        <f t="shared" si="111"/>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08"/>
        <v/>
      </c>
      <c r="O1886" s="337" t="s">
        <v>18592</v>
      </c>
      <c r="P1886" s="338"/>
      <c r="Q1886" s="339" t="str">
        <f t="shared" si="109"/>
        <v/>
      </c>
      <c r="R1886" s="339" t="b">
        <f t="shared" si="110"/>
        <v>1</v>
      </c>
      <c r="S1886" s="339" t="str">
        <f t="shared" si="111"/>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08"/>
        <v/>
      </c>
      <c r="O1887" s="337" t="s">
        <v>18592</v>
      </c>
      <c r="P1887" s="338"/>
      <c r="Q1887" s="339" t="str">
        <f t="shared" si="109"/>
        <v/>
      </c>
      <c r="R1887" s="339" t="b">
        <f t="shared" si="110"/>
        <v>1</v>
      </c>
      <c r="S1887" s="339" t="str">
        <f t="shared" si="111"/>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08"/>
        <v/>
      </c>
      <c r="O1888" s="337" t="s">
        <v>18592</v>
      </c>
      <c r="P1888" s="338"/>
      <c r="Q1888" s="339" t="str">
        <f t="shared" si="109"/>
        <v/>
      </c>
      <c r="R1888" s="339" t="b">
        <f t="shared" si="110"/>
        <v>1</v>
      </c>
      <c r="S1888" s="339" t="str">
        <f t="shared" si="111"/>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08"/>
        <v/>
      </c>
      <c r="O1889" s="337" t="s">
        <v>18592</v>
      </c>
      <c r="P1889" s="338"/>
      <c r="Q1889" s="339" t="str">
        <f t="shared" si="109"/>
        <v/>
      </c>
      <c r="R1889" s="339" t="b">
        <f t="shared" si="110"/>
        <v>1</v>
      </c>
      <c r="S1889" s="339" t="str">
        <f t="shared" si="111"/>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08"/>
        <v/>
      </c>
      <c r="O1890" s="337" t="s">
        <v>18592</v>
      </c>
      <c r="P1890" s="338"/>
      <c r="Q1890" s="339" t="str">
        <f t="shared" si="109"/>
        <v/>
      </c>
      <c r="R1890" s="339" t="b">
        <f t="shared" si="110"/>
        <v>1</v>
      </c>
      <c r="S1890" s="339" t="str">
        <f t="shared" si="111"/>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08"/>
        <v/>
      </c>
      <c r="O1891" s="337" t="s">
        <v>18592</v>
      </c>
      <c r="P1891" s="338"/>
      <c r="Q1891" s="339" t="str">
        <f t="shared" si="109"/>
        <v/>
      </c>
      <c r="R1891" s="339" t="b">
        <f t="shared" si="110"/>
        <v>1</v>
      </c>
      <c r="S1891" s="339" t="str">
        <f t="shared" si="111"/>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08"/>
        <v/>
      </c>
      <c r="O1892" s="337" t="s">
        <v>18592</v>
      </c>
      <c r="P1892" s="338"/>
      <c r="Q1892" s="339" t="str">
        <f t="shared" si="109"/>
        <v/>
      </c>
      <c r="R1892" s="339" t="b">
        <f t="shared" si="110"/>
        <v>1</v>
      </c>
      <c r="S1892" s="339" t="str">
        <f t="shared" si="111"/>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08"/>
        <v/>
      </c>
      <c r="O1893" s="337" t="s">
        <v>18592</v>
      </c>
      <c r="P1893" s="338"/>
      <c r="Q1893" s="339" t="str">
        <f t="shared" si="109"/>
        <v/>
      </c>
      <c r="R1893" s="339" t="b">
        <f t="shared" si="110"/>
        <v>1</v>
      </c>
      <c r="S1893" s="339" t="str">
        <f t="shared" si="111"/>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08"/>
        <v/>
      </c>
      <c r="O1894" s="337" t="s">
        <v>18592</v>
      </c>
      <c r="P1894" s="338"/>
      <c r="Q1894" s="339" t="str">
        <f t="shared" si="109"/>
        <v/>
      </c>
      <c r="R1894" s="339" t="b">
        <f t="shared" si="110"/>
        <v>1</v>
      </c>
      <c r="S1894" s="339" t="str">
        <f t="shared" si="111"/>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08"/>
        <v/>
      </c>
      <c r="O1895" s="337" t="s">
        <v>18592</v>
      </c>
      <c r="P1895" s="338"/>
      <c r="Q1895" s="339" t="str">
        <f t="shared" si="109"/>
        <v/>
      </c>
      <c r="R1895" s="339" t="b">
        <f t="shared" si="110"/>
        <v>1</v>
      </c>
      <c r="S1895" s="339" t="str">
        <f t="shared" si="111"/>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08"/>
        <v/>
      </c>
      <c r="O1896" s="337" t="s">
        <v>18592</v>
      </c>
      <c r="P1896" s="338"/>
      <c r="Q1896" s="339" t="str">
        <f t="shared" si="109"/>
        <v/>
      </c>
      <c r="R1896" s="339" t="b">
        <f t="shared" si="110"/>
        <v>1</v>
      </c>
      <c r="S1896" s="339" t="str">
        <f t="shared" si="111"/>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08"/>
        <v/>
      </c>
      <c r="O1897" s="337" t="s">
        <v>18592</v>
      </c>
      <c r="P1897" s="338"/>
      <c r="Q1897" s="339" t="str">
        <f t="shared" si="109"/>
        <v/>
      </c>
      <c r="R1897" s="339" t="b">
        <f t="shared" si="110"/>
        <v>1</v>
      </c>
      <c r="S1897" s="339" t="str">
        <f t="shared" si="111"/>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08"/>
        <v/>
      </c>
      <c r="O1898" s="337" t="s">
        <v>18592</v>
      </c>
      <c r="P1898" s="338"/>
      <c r="Q1898" s="339" t="str">
        <f t="shared" si="109"/>
        <v/>
      </c>
      <c r="R1898" s="339" t="b">
        <f t="shared" si="110"/>
        <v>1</v>
      </c>
      <c r="S1898" s="339" t="str">
        <f t="shared" si="111"/>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08"/>
        <v/>
      </c>
      <c r="O1899" s="337" t="s">
        <v>18592</v>
      </c>
      <c r="P1899" s="338"/>
      <c r="Q1899" s="339" t="str">
        <f t="shared" si="109"/>
        <v/>
      </c>
      <c r="R1899" s="339" t="b">
        <f t="shared" si="110"/>
        <v>1</v>
      </c>
      <c r="S1899" s="339" t="str">
        <f t="shared" si="111"/>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08"/>
        <v/>
      </c>
      <c r="O1900" s="337" t="s">
        <v>18592</v>
      </c>
      <c r="P1900" s="338"/>
      <c r="Q1900" s="339" t="str">
        <f t="shared" si="109"/>
        <v/>
      </c>
      <c r="R1900" s="339" t="b">
        <f t="shared" si="110"/>
        <v>1</v>
      </c>
      <c r="S1900" s="339" t="str">
        <f t="shared" si="111"/>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08"/>
        <v/>
      </c>
      <c r="O1901" s="337" t="s">
        <v>18592</v>
      </c>
      <c r="P1901" s="338"/>
      <c r="Q1901" s="339" t="str">
        <f t="shared" si="109"/>
        <v/>
      </c>
      <c r="R1901" s="339" t="b">
        <f t="shared" si="110"/>
        <v>1</v>
      </c>
      <c r="S1901" s="339" t="str">
        <f t="shared" si="111"/>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08"/>
        <v/>
      </c>
      <c r="O1902" s="337" t="s">
        <v>18592</v>
      </c>
      <c r="P1902" s="338"/>
      <c r="Q1902" s="339" t="str">
        <f t="shared" si="109"/>
        <v/>
      </c>
      <c r="R1902" s="339" t="b">
        <f t="shared" si="110"/>
        <v>1</v>
      </c>
      <c r="S1902" s="339" t="str">
        <f t="shared" si="111"/>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08"/>
        <v/>
      </c>
      <c r="O1903" s="337" t="s">
        <v>18592</v>
      </c>
      <c r="P1903" s="338"/>
      <c r="Q1903" s="339" t="str">
        <f t="shared" si="109"/>
        <v/>
      </c>
      <c r="R1903" s="339" t="b">
        <f t="shared" si="110"/>
        <v>1</v>
      </c>
      <c r="S1903" s="339" t="str">
        <f t="shared" si="111"/>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08"/>
        <v/>
      </c>
      <c r="O1904" s="337" t="s">
        <v>18592</v>
      </c>
      <c r="P1904" s="338"/>
      <c r="Q1904" s="339" t="str">
        <f t="shared" si="109"/>
        <v/>
      </c>
      <c r="R1904" s="339" t="b">
        <f t="shared" si="110"/>
        <v>1</v>
      </c>
      <c r="S1904" s="339" t="str">
        <f t="shared" si="111"/>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08"/>
        <v/>
      </c>
      <c r="O1905" s="337" t="s">
        <v>18592</v>
      </c>
      <c r="P1905" s="338"/>
      <c r="Q1905" s="339" t="str">
        <f t="shared" si="109"/>
        <v/>
      </c>
      <c r="R1905" s="339" t="b">
        <f t="shared" si="110"/>
        <v>1</v>
      </c>
      <c r="S1905" s="339" t="str">
        <f t="shared" si="111"/>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08"/>
        <v/>
      </c>
      <c r="O1906" s="337" t="s">
        <v>18592</v>
      </c>
      <c r="P1906" s="338"/>
      <c r="Q1906" s="339" t="str">
        <f t="shared" si="109"/>
        <v/>
      </c>
      <c r="R1906" s="339" t="b">
        <f t="shared" si="110"/>
        <v>1</v>
      </c>
      <c r="S1906" s="339" t="str">
        <f t="shared" si="111"/>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08"/>
        <v/>
      </c>
      <c r="O1907" s="337" t="s">
        <v>18592</v>
      </c>
      <c r="P1907" s="338"/>
      <c r="Q1907" s="339" t="str">
        <f t="shared" si="109"/>
        <v/>
      </c>
      <c r="R1907" s="339" t="b">
        <f t="shared" si="110"/>
        <v>1</v>
      </c>
      <c r="S1907" s="339" t="str">
        <f t="shared" si="111"/>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08"/>
        <v/>
      </c>
      <c r="O1908" s="337" t="s">
        <v>18592</v>
      </c>
      <c r="P1908" s="338"/>
      <c r="Q1908" s="339" t="str">
        <f t="shared" si="109"/>
        <v/>
      </c>
      <c r="R1908" s="339" t="b">
        <f t="shared" si="110"/>
        <v>1</v>
      </c>
      <c r="S1908" s="339" t="str">
        <f t="shared" si="111"/>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08"/>
        <v/>
      </c>
      <c r="O1909" s="337" t="s">
        <v>18592</v>
      </c>
      <c r="P1909" s="338"/>
      <c r="Q1909" s="339" t="str">
        <f t="shared" si="109"/>
        <v/>
      </c>
      <c r="R1909" s="339" t="b">
        <f t="shared" si="110"/>
        <v>1</v>
      </c>
      <c r="S1909" s="339" t="str">
        <f t="shared" si="111"/>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08"/>
        <v/>
      </c>
      <c r="O1910" s="337" t="s">
        <v>18592</v>
      </c>
      <c r="P1910" s="338"/>
      <c r="Q1910" s="339" t="str">
        <f t="shared" si="109"/>
        <v/>
      </c>
      <c r="R1910" s="339" t="b">
        <f t="shared" si="110"/>
        <v>1</v>
      </c>
      <c r="S1910" s="339" t="str">
        <f t="shared" si="111"/>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08"/>
        <v/>
      </c>
      <c r="O1911" s="337" t="s">
        <v>18592</v>
      </c>
      <c r="P1911" s="338"/>
      <c r="Q1911" s="339" t="str">
        <f t="shared" si="109"/>
        <v/>
      </c>
      <c r="R1911" s="339" t="b">
        <f t="shared" si="110"/>
        <v>1</v>
      </c>
      <c r="S1911" s="339" t="str">
        <f t="shared" si="111"/>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08"/>
        <v/>
      </c>
      <c r="O1912" s="337" t="s">
        <v>18592</v>
      </c>
      <c r="P1912" s="338"/>
      <c r="Q1912" s="339" t="str">
        <f t="shared" si="109"/>
        <v/>
      </c>
      <c r="R1912" s="339" t="b">
        <f t="shared" si="110"/>
        <v>1</v>
      </c>
      <c r="S1912" s="339" t="str">
        <f t="shared" si="111"/>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08"/>
        <v/>
      </c>
      <c r="O1913" s="337" t="s">
        <v>18592</v>
      </c>
      <c r="P1913" s="338"/>
      <c r="Q1913" s="339" t="str">
        <f t="shared" si="109"/>
        <v/>
      </c>
      <c r="R1913" s="339" t="b">
        <f t="shared" si="110"/>
        <v>1</v>
      </c>
      <c r="S1913" s="339" t="str">
        <f t="shared" si="111"/>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08"/>
        <v/>
      </c>
      <c r="O1914" s="337" t="s">
        <v>18592</v>
      </c>
      <c r="P1914" s="338"/>
      <c r="Q1914" s="339" t="str">
        <f t="shared" si="109"/>
        <v/>
      </c>
      <c r="R1914" s="339" t="b">
        <f t="shared" si="110"/>
        <v>1</v>
      </c>
      <c r="S1914" s="339" t="str">
        <f t="shared" si="111"/>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08"/>
        <v/>
      </c>
      <c r="O1915" s="337" t="s">
        <v>18592</v>
      </c>
      <c r="P1915" s="338"/>
      <c r="Q1915" s="339" t="str">
        <f t="shared" si="109"/>
        <v/>
      </c>
      <c r="R1915" s="339" t="b">
        <f t="shared" si="110"/>
        <v>1</v>
      </c>
      <c r="S1915" s="339" t="str">
        <f t="shared" si="111"/>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08"/>
        <v/>
      </c>
      <c r="O1916" s="337" t="s">
        <v>18592</v>
      </c>
      <c r="P1916" s="338"/>
      <c r="Q1916" s="339" t="str">
        <f t="shared" si="109"/>
        <v/>
      </c>
      <c r="R1916" s="339" t="b">
        <f t="shared" si="110"/>
        <v>1</v>
      </c>
      <c r="S1916" s="339" t="str">
        <f t="shared" si="111"/>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08"/>
        <v/>
      </c>
      <c r="O1917" s="337" t="s">
        <v>18592</v>
      </c>
      <c r="P1917" s="338"/>
      <c r="Q1917" s="339" t="str">
        <f t="shared" si="109"/>
        <v/>
      </c>
      <c r="R1917" s="339" t="b">
        <f t="shared" si="110"/>
        <v>1</v>
      </c>
      <c r="S1917" s="339" t="str">
        <f t="shared" si="111"/>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08"/>
        <v/>
      </c>
      <c r="O1918" s="337" t="s">
        <v>18592</v>
      </c>
      <c r="P1918" s="338"/>
      <c r="Q1918" s="339" t="str">
        <f t="shared" si="109"/>
        <v/>
      </c>
      <c r="R1918" s="339" t="b">
        <f t="shared" si="110"/>
        <v>1</v>
      </c>
      <c r="S1918" s="339" t="str">
        <f t="shared" si="111"/>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08"/>
        <v/>
      </c>
      <c r="O1919" s="337" t="s">
        <v>18592</v>
      </c>
      <c r="P1919" s="338"/>
      <c r="Q1919" s="339" t="str">
        <f t="shared" si="109"/>
        <v/>
      </c>
      <c r="R1919" s="339" t="b">
        <f t="shared" si="110"/>
        <v>1</v>
      </c>
      <c r="S1919" s="339" t="str">
        <f t="shared" si="111"/>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08"/>
        <v/>
      </c>
      <c r="O1920" s="337" t="s">
        <v>18592</v>
      </c>
      <c r="P1920" s="338"/>
      <c r="Q1920" s="339" t="str">
        <f t="shared" si="109"/>
        <v/>
      </c>
      <c r="R1920" s="339" t="b">
        <f t="shared" si="110"/>
        <v>1</v>
      </c>
      <c r="S1920" s="339" t="str">
        <f t="shared" si="111"/>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08"/>
        <v/>
      </c>
      <c r="O1921" s="337" t="s">
        <v>18592</v>
      </c>
      <c r="P1921" s="338"/>
      <c r="Q1921" s="339" t="str">
        <f t="shared" si="109"/>
        <v/>
      </c>
      <c r="R1921" s="339" t="b">
        <f t="shared" si="110"/>
        <v>1</v>
      </c>
      <c r="S1921" s="339" t="str">
        <f t="shared" si="111"/>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08"/>
        <v/>
      </c>
      <c r="O1922" s="337" t="s">
        <v>18592</v>
      </c>
      <c r="P1922" s="338"/>
      <c r="Q1922" s="339" t="str">
        <f t="shared" si="109"/>
        <v/>
      </c>
      <c r="R1922" s="339" t="b">
        <f t="shared" si="110"/>
        <v>1</v>
      </c>
      <c r="S1922" s="339" t="str">
        <f t="shared" si="111"/>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08"/>
        <v/>
      </c>
      <c r="O1923" s="337" t="s">
        <v>18592</v>
      </c>
      <c r="P1923" s="338"/>
      <c r="Q1923" s="339" t="str">
        <f t="shared" si="109"/>
        <v/>
      </c>
      <c r="R1923" s="339" t="b">
        <f t="shared" si="110"/>
        <v>1</v>
      </c>
      <c r="S1923" s="339" t="str">
        <f t="shared" si="111"/>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08"/>
        <v/>
      </c>
      <c r="O1924" s="337" t="s">
        <v>18592</v>
      </c>
      <c r="P1924" s="338"/>
      <c r="Q1924" s="339" t="str">
        <f t="shared" si="109"/>
        <v/>
      </c>
      <c r="R1924" s="339" t="b">
        <f t="shared" si="110"/>
        <v>1</v>
      </c>
      <c r="S1924" s="339" t="str">
        <f t="shared" si="111"/>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12">IF(A1925="","",IF(ISERROR(MATCH($F1925,CL,0)),"Unknown",INDIRECT("'C'!$A$"&amp;MATCH($F1925,CL,0)+1)))</f>
        <v/>
      </c>
      <c r="O1925" s="337" t="s">
        <v>18592</v>
      </c>
      <c r="P1925" s="338"/>
      <c r="Q1925" s="339" t="str">
        <f t="shared" ref="Q1925:Q1988" si="113">A1925&amp;B1925</f>
        <v/>
      </c>
      <c r="R1925" s="339" t="b">
        <f t="shared" ref="R1925:R1988" si="114">OR(ISBLANK(B1925),ISBLANK(C1925))</f>
        <v>1</v>
      </c>
      <c r="S1925" s="339" t="str">
        <f t="shared" ref="S1925:S1988" si="115">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12"/>
        <v/>
      </c>
      <c r="O1926" s="337" t="s">
        <v>18592</v>
      </c>
      <c r="P1926" s="338"/>
      <c r="Q1926" s="339" t="str">
        <f t="shared" si="113"/>
        <v/>
      </c>
      <c r="R1926" s="339" t="b">
        <f t="shared" si="114"/>
        <v>1</v>
      </c>
      <c r="S1926" s="339" t="str">
        <f t="shared" si="115"/>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12"/>
        <v/>
      </c>
      <c r="O1927" s="337" t="s">
        <v>18592</v>
      </c>
      <c r="P1927" s="338"/>
      <c r="Q1927" s="339" t="str">
        <f t="shared" si="113"/>
        <v/>
      </c>
      <c r="R1927" s="339" t="b">
        <f t="shared" si="114"/>
        <v>1</v>
      </c>
      <c r="S1927" s="339" t="str">
        <f t="shared" si="115"/>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12"/>
        <v/>
      </c>
      <c r="O1928" s="337" t="s">
        <v>18592</v>
      </c>
      <c r="P1928" s="338"/>
      <c r="Q1928" s="339" t="str">
        <f t="shared" si="113"/>
        <v/>
      </c>
      <c r="R1928" s="339" t="b">
        <f t="shared" si="114"/>
        <v>1</v>
      </c>
      <c r="S1928" s="339" t="str">
        <f t="shared" si="115"/>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12"/>
        <v/>
      </c>
      <c r="O1929" s="337" t="s">
        <v>18592</v>
      </c>
      <c r="P1929" s="338"/>
      <c r="Q1929" s="339" t="str">
        <f t="shared" si="113"/>
        <v/>
      </c>
      <c r="R1929" s="339" t="b">
        <f t="shared" si="114"/>
        <v>1</v>
      </c>
      <c r="S1929" s="339" t="str">
        <f t="shared" si="115"/>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12"/>
        <v/>
      </c>
      <c r="O1930" s="337" t="s">
        <v>18592</v>
      </c>
      <c r="P1930" s="338"/>
      <c r="Q1930" s="339" t="str">
        <f t="shared" si="113"/>
        <v/>
      </c>
      <c r="R1930" s="339" t="b">
        <f t="shared" si="114"/>
        <v>1</v>
      </c>
      <c r="S1930" s="339" t="str">
        <f t="shared" si="115"/>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12"/>
        <v/>
      </c>
      <c r="O1931" s="337" t="s">
        <v>18592</v>
      </c>
      <c r="P1931" s="338"/>
      <c r="Q1931" s="339" t="str">
        <f t="shared" si="113"/>
        <v/>
      </c>
      <c r="R1931" s="339" t="b">
        <f t="shared" si="114"/>
        <v>1</v>
      </c>
      <c r="S1931" s="339" t="str">
        <f t="shared" si="115"/>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12"/>
        <v/>
      </c>
      <c r="O1932" s="337" t="s">
        <v>18592</v>
      </c>
      <c r="P1932" s="338"/>
      <c r="Q1932" s="339" t="str">
        <f t="shared" si="113"/>
        <v/>
      </c>
      <c r="R1932" s="339" t="b">
        <f t="shared" si="114"/>
        <v>1</v>
      </c>
      <c r="S1932" s="339" t="str">
        <f t="shared" si="115"/>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12"/>
        <v/>
      </c>
      <c r="O1933" s="337" t="s">
        <v>18592</v>
      </c>
      <c r="P1933" s="338"/>
      <c r="Q1933" s="339" t="str">
        <f t="shared" si="113"/>
        <v/>
      </c>
      <c r="R1933" s="339" t="b">
        <f t="shared" si="114"/>
        <v>1</v>
      </c>
      <c r="S1933" s="339" t="str">
        <f t="shared" si="115"/>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12"/>
        <v/>
      </c>
      <c r="O1934" s="337" t="s">
        <v>18592</v>
      </c>
      <c r="P1934" s="338"/>
      <c r="Q1934" s="339" t="str">
        <f t="shared" si="113"/>
        <v/>
      </c>
      <c r="R1934" s="339" t="b">
        <f t="shared" si="114"/>
        <v>1</v>
      </c>
      <c r="S1934" s="339" t="str">
        <f t="shared" si="115"/>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12"/>
        <v/>
      </c>
      <c r="O1935" s="337" t="s">
        <v>18592</v>
      </c>
      <c r="P1935" s="338"/>
      <c r="Q1935" s="339" t="str">
        <f t="shared" si="113"/>
        <v/>
      </c>
      <c r="R1935" s="339" t="b">
        <f t="shared" si="114"/>
        <v>1</v>
      </c>
      <c r="S1935" s="339" t="str">
        <f t="shared" si="115"/>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12"/>
        <v/>
      </c>
      <c r="O1936" s="337" t="s">
        <v>18592</v>
      </c>
      <c r="P1936" s="338"/>
      <c r="Q1936" s="339" t="str">
        <f t="shared" si="113"/>
        <v/>
      </c>
      <c r="R1936" s="339" t="b">
        <f t="shared" si="114"/>
        <v>1</v>
      </c>
      <c r="S1936" s="339" t="str">
        <f t="shared" si="115"/>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12"/>
        <v/>
      </c>
      <c r="O1937" s="337" t="s">
        <v>18592</v>
      </c>
      <c r="P1937" s="338"/>
      <c r="Q1937" s="339" t="str">
        <f t="shared" si="113"/>
        <v/>
      </c>
      <c r="R1937" s="339" t="b">
        <f t="shared" si="114"/>
        <v>1</v>
      </c>
      <c r="S1937" s="339" t="str">
        <f t="shared" si="115"/>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12"/>
        <v/>
      </c>
      <c r="O1938" s="337" t="s">
        <v>18592</v>
      </c>
      <c r="P1938" s="338"/>
      <c r="Q1938" s="339" t="str">
        <f t="shared" si="113"/>
        <v/>
      </c>
      <c r="R1938" s="339" t="b">
        <f t="shared" si="114"/>
        <v>1</v>
      </c>
      <c r="S1938" s="339" t="str">
        <f t="shared" si="115"/>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12"/>
        <v/>
      </c>
      <c r="O1939" s="337" t="s">
        <v>18592</v>
      </c>
      <c r="P1939" s="338"/>
      <c r="Q1939" s="339" t="str">
        <f t="shared" si="113"/>
        <v/>
      </c>
      <c r="R1939" s="339" t="b">
        <f t="shared" si="114"/>
        <v>1</v>
      </c>
      <c r="S1939" s="339" t="str">
        <f t="shared" si="115"/>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12"/>
        <v/>
      </c>
      <c r="O1940" s="337" t="s">
        <v>18592</v>
      </c>
      <c r="P1940" s="338"/>
      <c r="Q1940" s="339" t="str">
        <f t="shared" si="113"/>
        <v/>
      </c>
      <c r="R1940" s="339" t="b">
        <f t="shared" si="114"/>
        <v>1</v>
      </c>
      <c r="S1940" s="339" t="str">
        <f t="shared" si="115"/>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12"/>
        <v/>
      </c>
      <c r="O1941" s="337" t="s">
        <v>18592</v>
      </c>
      <c r="P1941" s="338"/>
      <c r="Q1941" s="339" t="str">
        <f t="shared" si="113"/>
        <v/>
      </c>
      <c r="R1941" s="339" t="b">
        <f t="shared" si="114"/>
        <v>1</v>
      </c>
      <c r="S1941" s="339" t="str">
        <f t="shared" si="115"/>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12"/>
        <v/>
      </c>
      <c r="O1942" s="337" t="s">
        <v>18592</v>
      </c>
      <c r="P1942" s="338"/>
      <c r="Q1942" s="339" t="str">
        <f t="shared" si="113"/>
        <v/>
      </c>
      <c r="R1942" s="339" t="b">
        <f t="shared" si="114"/>
        <v>1</v>
      </c>
      <c r="S1942" s="339" t="str">
        <f t="shared" si="115"/>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12"/>
        <v/>
      </c>
      <c r="O1943" s="337" t="s">
        <v>18592</v>
      </c>
      <c r="P1943" s="338"/>
      <c r="Q1943" s="339" t="str">
        <f t="shared" si="113"/>
        <v/>
      </c>
      <c r="R1943" s="339" t="b">
        <f t="shared" si="114"/>
        <v>1</v>
      </c>
      <c r="S1943" s="339" t="str">
        <f t="shared" si="115"/>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12"/>
        <v/>
      </c>
      <c r="O1944" s="337" t="s">
        <v>18592</v>
      </c>
      <c r="P1944" s="338"/>
      <c r="Q1944" s="339" t="str">
        <f t="shared" si="113"/>
        <v/>
      </c>
      <c r="R1944" s="339" t="b">
        <f t="shared" si="114"/>
        <v>1</v>
      </c>
      <c r="S1944" s="339" t="str">
        <f t="shared" si="115"/>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12"/>
        <v/>
      </c>
      <c r="O1945" s="337" t="s">
        <v>18592</v>
      </c>
      <c r="P1945" s="338"/>
      <c r="Q1945" s="339" t="str">
        <f t="shared" si="113"/>
        <v/>
      </c>
      <c r="R1945" s="339" t="b">
        <f t="shared" si="114"/>
        <v>1</v>
      </c>
      <c r="S1945" s="339" t="str">
        <f t="shared" si="115"/>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12"/>
        <v/>
      </c>
      <c r="O1946" s="337" t="s">
        <v>18592</v>
      </c>
      <c r="P1946" s="338"/>
      <c r="Q1946" s="339" t="str">
        <f t="shared" si="113"/>
        <v/>
      </c>
      <c r="R1946" s="339" t="b">
        <f t="shared" si="114"/>
        <v>1</v>
      </c>
      <c r="S1946" s="339" t="str">
        <f t="shared" si="115"/>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12"/>
        <v/>
      </c>
      <c r="O1947" s="337" t="s">
        <v>18592</v>
      </c>
      <c r="P1947" s="338"/>
      <c r="Q1947" s="339" t="str">
        <f t="shared" si="113"/>
        <v/>
      </c>
      <c r="R1947" s="339" t="b">
        <f t="shared" si="114"/>
        <v>1</v>
      </c>
      <c r="S1947" s="339" t="str">
        <f t="shared" si="115"/>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12"/>
        <v/>
      </c>
      <c r="O1948" s="337" t="s">
        <v>18592</v>
      </c>
      <c r="P1948" s="338"/>
      <c r="Q1948" s="339" t="str">
        <f t="shared" si="113"/>
        <v/>
      </c>
      <c r="R1948" s="339" t="b">
        <f t="shared" si="114"/>
        <v>1</v>
      </c>
      <c r="S1948" s="339" t="str">
        <f t="shared" si="115"/>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12"/>
        <v/>
      </c>
      <c r="O1949" s="337" t="s">
        <v>18592</v>
      </c>
      <c r="P1949" s="338"/>
      <c r="Q1949" s="339" t="str">
        <f t="shared" si="113"/>
        <v/>
      </c>
      <c r="R1949" s="339" t="b">
        <f t="shared" si="114"/>
        <v>1</v>
      </c>
      <c r="S1949" s="339" t="str">
        <f t="shared" si="115"/>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12"/>
        <v/>
      </c>
      <c r="O1950" s="337" t="s">
        <v>18592</v>
      </c>
      <c r="P1950" s="338"/>
      <c r="Q1950" s="339" t="str">
        <f t="shared" si="113"/>
        <v/>
      </c>
      <c r="R1950" s="339" t="b">
        <f t="shared" si="114"/>
        <v>1</v>
      </c>
      <c r="S1950" s="339" t="str">
        <f t="shared" si="115"/>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12"/>
        <v/>
      </c>
      <c r="O1951" s="337" t="s">
        <v>18592</v>
      </c>
      <c r="P1951" s="338"/>
      <c r="Q1951" s="339" t="str">
        <f t="shared" si="113"/>
        <v/>
      </c>
      <c r="R1951" s="339" t="b">
        <f t="shared" si="114"/>
        <v>1</v>
      </c>
      <c r="S1951" s="339" t="str">
        <f t="shared" si="115"/>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12"/>
        <v/>
      </c>
      <c r="O1952" s="337" t="s">
        <v>18592</v>
      </c>
      <c r="P1952" s="338"/>
      <c r="Q1952" s="339" t="str">
        <f t="shared" si="113"/>
        <v/>
      </c>
      <c r="R1952" s="339" t="b">
        <f t="shared" si="114"/>
        <v>1</v>
      </c>
      <c r="S1952" s="339" t="str">
        <f t="shared" si="115"/>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12"/>
        <v/>
      </c>
      <c r="O1953" s="337" t="s">
        <v>18592</v>
      </c>
      <c r="P1953" s="338"/>
      <c r="Q1953" s="339" t="str">
        <f t="shared" si="113"/>
        <v/>
      </c>
      <c r="R1953" s="339" t="b">
        <f t="shared" si="114"/>
        <v>1</v>
      </c>
      <c r="S1953" s="339" t="str">
        <f t="shared" si="115"/>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12"/>
        <v/>
      </c>
      <c r="O1954" s="337" t="s">
        <v>18592</v>
      </c>
      <c r="P1954" s="338"/>
      <c r="Q1954" s="339" t="str">
        <f t="shared" si="113"/>
        <v/>
      </c>
      <c r="R1954" s="339" t="b">
        <f t="shared" si="114"/>
        <v>1</v>
      </c>
      <c r="S1954" s="339" t="str">
        <f t="shared" si="115"/>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12"/>
        <v/>
      </c>
      <c r="O1955" s="337" t="s">
        <v>18592</v>
      </c>
      <c r="P1955" s="338"/>
      <c r="Q1955" s="339" t="str">
        <f t="shared" si="113"/>
        <v/>
      </c>
      <c r="R1955" s="339" t="b">
        <f t="shared" si="114"/>
        <v>1</v>
      </c>
      <c r="S1955" s="339" t="str">
        <f t="shared" si="115"/>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12"/>
        <v/>
      </c>
      <c r="O1956" s="337" t="s">
        <v>18592</v>
      </c>
      <c r="P1956" s="338"/>
      <c r="Q1956" s="339" t="str">
        <f t="shared" si="113"/>
        <v/>
      </c>
      <c r="R1956" s="339" t="b">
        <f t="shared" si="114"/>
        <v>1</v>
      </c>
      <c r="S1956" s="339" t="str">
        <f t="shared" si="115"/>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12"/>
        <v/>
      </c>
      <c r="O1957" s="337" t="s">
        <v>18592</v>
      </c>
      <c r="P1957" s="338"/>
      <c r="Q1957" s="339" t="str">
        <f t="shared" si="113"/>
        <v/>
      </c>
      <c r="R1957" s="339" t="b">
        <f t="shared" si="114"/>
        <v>1</v>
      </c>
      <c r="S1957" s="339" t="str">
        <f t="shared" si="115"/>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12"/>
        <v/>
      </c>
      <c r="O1958" s="337" t="s">
        <v>18592</v>
      </c>
      <c r="P1958" s="338"/>
      <c r="Q1958" s="339" t="str">
        <f t="shared" si="113"/>
        <v/>
      </c>
      <c r="R1958" s="339" t="b">
        <f t="shared" si="114"/>
        <v>1</v>
      </c>
      <c r="S1958" s="339" t="str">
        <f t="shared" si="115"/>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12"/>
        <v/>
      </c>
      <c r="O1959" s="337" t="s">
        <v>18592</v>
      </c>
      <c r="P1959" s="338"/>
      <c r="Q1959" s="339" t="str">
        <f t="shared" si="113"/>
        <v/>
      </c>
      <c r="R1959" s="339" t="b">
        <f t="shared" si="114"/>
        <v>1</v>
      </c>
      <c r="S1959" s="339" t="str">
        <f t="shared" si="115"/>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12"/>
        <v/>
      </c>
      <c r="O1960" s="337" t="s">
        <v>18592</v>
      </c>
      <c r="P1960" s="338"/>
      <c r="Q1960" s="339" t="str">
        <f t="shared" si="113"/>
        <v/>
      </c>
      <c r="R1960" s="339" t="b">
        <f t="shared" si="114"/>
        <v>1</v>
      </c>
      <c r="S1960" s="339" t="str">
        <f t="shared" si="115"/>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12"/>
        <v/>
      </c>
      <c r="O1961" s="337" t="s">
        <v>18592</v>
      </c>
      <c r="P1961" s="338"/>
      <c r="Q1961" s="339" t="str">
        <f t="shared" si="113"/>
        <v/>
      </c>
      <c r="R1961" s="339" t="b">
        <f t="shared" si="114"/>
        <v>1</v>
      </c>
      <c r="S1961" s="339" t="str">
        <f t="shared" si="115"/>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12"/>
        <v/>
      </c>
      <c r="O1962" s="337" t="s">
        <v>18592</v>
      </c>
      <c r="P1962" s="338"/>
      <c r="Q1962" s="339" t="str">
        <f t="shared" si="113"/>
        <v/>
      </c>
      <c r="R1962" s="339" t="b">
        <f t="shared" si="114"/>
        <v>1</v>
      </c>
      <c r="S1962" s="339" t="str">
        <f t="shared" si="115"/>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12"/>
        <v/>
      </c>
      <c r="O1963" s="337" t="s">
        <v>18592</v>
      </c>
      <c r="P1963" s="338"/>
      <c r="Q1963" s="339" t="str">
        <f t="shared" si="113"/>
        <v/>
      </c>
      <c r="R1963" s="339" t="b">
        <f t="shared" si="114"/>
        <v>1</v>
      </c>
      <c r="S1963" s="339" t="str">
        <f t="shared" si="115"/>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12"/>
        <v/>
      </c>
      <c r="O1964" s="337" t="s">
        <v>18592</v>
      </c>
      <c r="P1964" s="338"/>
      <c r="Q1964" s="339" t="str">
        <f t="shared" si="113"/>
        <v/>
      </c>
      <c r="R1964" s="339" t="b">
        <f t="shared" si="114"/>
        <v>1</v>
      </c>
      <c r="S1964" s="339" t="str">
        <f t="shared" si="115"/>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12"/>
        <v/>
      </c>
      <c r="O1965" s="337" t="s">
        <v>18592</v>
      </c>
      <c r="P1965" s="338"/>
      <c r="Q1965" s="339" t="str">
        <f t="shared" si="113"/>
        <v/>
      </c>
      <c r="R1965" s="339" t="b">
        <f t="shared" si="114"/>
        <v>1</v>
      </c>
      <c r="S1965" s="339" t="str">
        <f t="shared" si="115"/>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12"/>
        <v/>
      </c>
      <c r="O1966" s="337" t="s">
        <v>18592</v>
      </c>
      <c r="P1966" s="338"/>
      <c r="Q1966" s="339" t="str">
        <f t="shared" si="113"/>
        <v/>
      </c>
      <c r="R1966" s="339" t="b">
        <f t="shared" si="114"/>
        <v>1</v>
      </c>
      <c r="S1966" s="339" t="str">
        <f t="shared" si="115"/>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12"/>
        <v/>
      </c>
      <c r="O1967" s="337" t="s">
        <v>18592</v>
      </c>
      <c r="P1967" s="338"/>
      <c r="Q1967" s="339" t="str">
        <f t="shared" si="113"/>
        <v/>
      </c>
      <c r="R1967" s="339" t="b">
        <f t="shared" si="114"/>
        <v>1</v>
      </c>
      <c r="S1967" s="339" t="str">
        <f t="shared" si="115"/>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12"/>
        <v/>
      </c>
      <c r="O1968" s="337" t="s">
        <v>18592</v>
      </c>
      <c r="P1968" s="338"/>
      <c r="Q1968" s="339" t="str">
        <f t="shared" si="113"/>
        <v/>
      </c>
      <c r="R1968" s="339" t="b">
        <f t="shared" si="114"/>
        <v>1</v>
      </c>
      <c r="S1968" s="339" t="str">
        <f t="shared" si="115"/>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12"/>
        <v/>
      </c>
      <c r="O1969" s="337" t="s">
        <v>18592</v>
      </c>
      <c r="P1969" s="338"/>
      <c r="Q1969" s="339" t="str">
        <f t="shared" si="113"/>
        <v/>
      </c>
      <c r="R1969" s="339" t="b">
        <f t="shared" si="114"/>
        <v>1</v>
      </c>
      <c r="S1969" s="339" t="str">
        <f t="shared" si="115"/>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12"/>
        <v/>
      </c>
      <c r="O1970" s="337" t="s">
        <v>18592</v>
      </c>
      <c r="P1970" s="338"/>
      <c r="Q1970" s="339" t="str">
        <f t="shared" si="113"/>
        <v/>
      </c>
      <c r="R1970" s="339" t="b">
        <f t="shared" si="114"/>
        <v>1</v>
      </c>
      <c r="S1970" s="339" t="str">
        <f t="shared" si="115"/>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12"/>
        <v/>
      </c>
      <c r="O1971" s="337" t="s">
        <v>18592</v>
      </c>
      <c r="P1971" s="338"/>
      <c r="Q1971" s="339" t="str">
        <f t="shared" si="113"/>
        <v/>
      </c>
      <c r="R1971" s="339" t="b">
        <f t="shared" si="114"/>
        <v>1</v>
      </c>
      <c r="S1971" s="339" t="str">
        <f t="shared" si="115"/>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12"/>
        <v/>
      </c>
      <c r="O1972" s="337" t="s">
        <v>18592</v>
      </c>
      <c r="P1972" s="338"/>
      <c r="Q1972" s="339" t="str">
        <f t="shared" si="113"/>
        <v/>
      </c>
      <c r="R1972" s="339" t="b">
        <f t="shared" si="114"/>
        <v>1</v>
      </c>
      <c r="S1972" s="339" t="str">
        <f t="shared" si="115"/>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12"/>
        <v/>
      </c>
      <c r="O1973" s="337" t="s">
        <v>18592</v>
      </c>
      <c r="P1973" s="338"/>
      <c r="Q1973" s="339" t="str">
        <f t="shared" si="113"/>
        <v/>
      </c>
      <c r="R1973" s="339" t="b">
        <f t="shared" si="114"/>
        <v>1</v>
      </c>
      <c r="S1973" s="339" t="str">
        <f t="shared" si="115"/>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12"/>
        <v/>
      </c>
      <c r="O1974" s="337" t="s">
        <v>18592</v>
      </c>
      <c r="P1974" s="338"/>
      <c r="Q1974" s="339" t="str">
        <f t="shared" si="113"/>
        <v/>
      </c>
      <c r="R1974" s="339" t="b">
        <f t="shared" si="114"/>
        <v>1</v>
      </c>
      <c r="S1974" s="339" t="str">
        <f t="shared" si="115"/>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12"/>
        <v/>
      </c>
      <c r="O1975" s="337" t="s">
        <v>18592</v>
      </c>
      <c r="P1975" s="338"/>
      <c r="Q1975" s="339" t="str">
        <f t="shared" si="113"/>
        <v/>
      </c>
      <c r="R1975" s="339" t="b">
        <f t="shared" si="114"/>
        <v>1</v>
      </c>
      <c r="S1975" s="339" t="str">
        <f t="shared" si="115"/>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12"/>
        <v/>
      </c>
      <c r="O1976" s="337" t="s">
        <v>18592</v>
      </c>
      <c r="P1976" s="338"/>
      <c r="Q1976" s="339" t="str">
        <f t="shared" si="113"/>
        <v/>
      </c>
      <c r="R1976" s="339" t="b">
        <f t="shared" si="114"/>
        <v>1</v>
      </c>
      <c r="S1976" s="339" t="str">
        <f t="shared" si="115"/>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12"/>
        <v/>
      </c>
      <c r="O1977" s="337" t="s">
        <v>18592</v>
      </c>
      <c r="P1977" s="338"/>
      <c r="Q1977" s="339" t="str">
        <f t="shared" si="113"/>
        <v/>
      </c>
      <c r="R1977" s="339" t="b">
        <f t="shared" si="114"/>
        <v>1</v>
      </c>
      <c r="S1977" s="339" t="str">
        <f t="shared" si="115"/>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12"/>
        <v/>
      </c>
      <c r="O1978" s="337" t="s">
        <v>18592</v>
      </c>
      <c r="P1978" s="338"/>
      <c r="Q1978" s="339" t="str">
        <f t="shared" si="113"/>
        <v/>
      </c>
      <c r="R1978" s="339" t="b">
        <f t="shared" si="114"/>
        <v>1</v>
      </c>
      <c r="S1978" s="339" t="str">
        <f t="shared" si="115"/>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12"/>
        <v/>
      </c>
      <c r="O1979" s="337" t="s">
        <v>18592</v>
      </c>
      <c r="P1979" s="338"/>
      <c r="Q1979" s="339" t="str">
        <f t="shared" si="113"/>
        <v/>
      </c>
      <c r="R1979" s="339" t="b">
        <f t="shared" si="114"/>
        <v>1</v>
      </c>
      <c r="S1979" s="339" t="str">
        <f t="shared" si="115"/>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12"/>
        <v/>
      </c>
      <c r="O1980" s="337" t="s">
        <v>18592</v>
      </c>
      <c r="P1980" s="338"/>
      <c r="Q1980" s="339" t="str">
        <f t="shared" si="113"/>
        <v/>
      </c>
      <c r="R1980" s="339" t="b">
        <f t="shared" si="114"/>
        <v>1</v>
      </c>
      <c r="S1980" s="339" t="str">
        <f t="shared" si="115"/>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12"/>
        <v/>
      </c>
      <c r="O1981" s="337" t="s">
        <v>18592</v>
      </c>
      <c r="P1981" s="338"/>
      <c r="Q1981" s="339" t="str">
        <f t="shared" si="113"/>
        <v/>
      </c>
      <c r="R1981" s="339" t="b">
        <f t="shared" si="114"/>
        <v>1</v>
      </c>
      <c r="S1981" s="339" t="str">
        <f t="shared" si="115"/>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12"/>
        <v/>
      </c>
      <c r="O1982" s="337" t="s">
        <v>18592</v>
      </c>
      <c r="P1982" s="338"/>
      <c r="Q1982" s="339" t="str">
        <f t="shared" si="113"/>
        <v/>
      </c>
      <c r="R1982" s="339" t="b">
        <f t="shared" si="114"/>
        <v>1</v>
      </c>
      <c r="S1982" s="339" t="str">
        <f t="shared" si="115"/>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12"/>
        <v/>
      </c>
      <c r="O1983" s="337" t="s">
        <v>18592</v>
      </c>
      <c r="P1983" s="338"/>
      <c r="Q1983" s="339" t="str">
        <f t="shared" si="113"/>
        <v/>
      </c>
      <c r="R1983" s="339" t="b">
        <f t="shared" si="114"/>
        <v>1</v>
      </c>
      <c r="S1983" s="339" t="str">
        <f t="shared" si="115"/>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12"/>
        <v/>
      </c>
      <c r="O1984" s="337" t="s">
        <v>18592</v>
      </c>
      <c r="P1984" s="338"/>
      <c r="Q1984" s="339" t="str">
        <f t="shared" si="113"/>
        <v/>
      </c>
      <c r="R1984" s="339" t="b">
        <f t="shared" si="114"/>
        <v>1</v>
      </c>
      <c r="S1984" s="339" t="str">
        <f t="shared" si="115"/>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12"/>
        <v/>
      </c>
      <c r="O1985" s="337" t="s">
        <v>18592</v>
      </c>
      <c r="P1985" s="338"/>
      <c r="Q1985" s="339" t="str">
        <f t="shared" si="113"/>
        <v/>
      </c>
      <c r="R1985" s="339" t="b">
        <f t="shared" si="114"/>
        <v>1</v>
      </c>
      <c r="S1985" s="339" t="str">
        <f t="shared" si="115"/>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12"/>
        <v/>
      </c>
      <c r="O1986" s="337" t="s">
        <v>18592</v>
      </c>
      <c r="P1986" s="338"/>
      <c r="Q1986" s="339" t="str">
        <f t="shared" si="113"/>
        <v/>
      </c>
      <c r="R1986" s="339" t="b">
        <f t="shared" si="114"/>
        <v>1</v>
      </c>
      <c r="S1986" s="339" t="str">
        <f t="shared" si="115"/>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12"/>
        <v/>
      </c>
      <c r="O1987" s="337" t="s">
        <v>18592</v>
      </c>
      <c r="P1987" s="338"/>
      <c r="Q1987" s="339" t="str">
        <f t="shared" si="113"/>
        <v/>
      </c>
      <c r="R1987" s="339" t="b">
        <f t="shared" si="114"/>
        <v>1</v>
      </c>
      <c r="S1987" s="339" t="str">
        <f t="shared" si="115"/>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12"/>
        <v/>
      </c>
      <c r="O1988" s="337" t="s">
        <v>18592</v>
      </c>
      <c r="P1988" s="338"/>
      <c r="Q1988" s="339" t="str">
        <f t="shared" si="113"/>
        <v/>
      </c>
      <c r="R1988" s="339" t="b">
        <f t="shared" si="114"/>
        <v>1</v>
      </c>
      <c r="S1988" s="339" t="str">
        <f t="shared" si="115"/>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16">IF(A1989="","",IF(ISERROR(MATCH($F1989,CL,0)),"Unknown",INDIRECT("'C'!$A$"&amp;MATCH($F1989,CL,0)+1)))</f>
        <v/>
      </c>
      <c r="O1989" s="337" t="s">
        <v>18592</v>
      </c>
      <c r="P1989" s="338"/>
      <c r="Q1989" s="339" t="str">
        <f t="shared" ref="Q1989:Q2052" si="117">A1989&amp;B1989</f>
        <v/>
      </c>
      <c r="R1989" s="339" t="b">
        <f t="shared" ref="R1989:R2052" si="118">OR(ISBLANK(B1989),ISBLANK(C1989))</f>
        <v>1</v>
      </c>
      <c r="S1989" s="339" t="str">
        <f t="shared" ref="S1989:S2052" si="119">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16"/>
        <v/>
      </c>
      <c r="O1990" s="337" t="s">
        <v>18592</v>
      </c>
      <c r="P1990" s="338"/>
      <c r="Q1990" s="339" t="str">
        <f t="shared" si="117"/>
        <v/>
      </c>
      <c r="R1990" s="339" t="b">
        <f t="shared" si="118"/>
        <v>1</v>
      </c>
      <c r="S1990" s="339" t="str">
        <f t="shared" si="119"/>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16"/>
        <v/>
      </c>
      <c r="O1991" s="337" t="s">
        <v>18592</v>
      </c>
      <c r="P1991" s="338"/>
      <c r="Q1991" s="339" t="str">
        <f t="shared" si="117"/>
        <v/>
      </c>
      <c r="R1991" s="339" t="b">
        <f t="shared" si="118"/>
        <v>1</v>
      </c>
      <c r="S1991" s="339" t="str">
        <f t="shared" si="119"/>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16"/>
        <v/>
      </c>
      <c r="O1992" s="337" t="s">
        <v>18592</v>
      </c>
      <c r="P1992" s="338"/>
      <c r="Q1992" s="339" t="str">
        <f t="shared" si="117"/>
        <v/>
      </c>
      <c r="R1992" s="339" t="b">
        <f t="shared" si="118"/>
        <v>1</v>
      </c>
      <c r="S1992" s="339" t="str">
        <f t="shared" si="119"/>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16"/>
        <v/>
      </c>
      <c r="O1993" s="337" t="s">
        <v>18592</v>
      </c>
      <c r="P1993" s="338"/>
      <c r="Q1993" s="339" t="str">
        <f t="shared" si="117"/>
        <v/>
      </c>
      <c r="R1993" s="339" t="b">
        <f t="shared" si="118"/>
        <v>1</v>
      </c>
      <c r="S1993" s="339" t="str">
        <f t="shared" si="119"/>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16"/>
        <v/>
      </c>
      <c r="O1994" s="337" t="s">
        <v>18592</v>
      </c>
      <c r="P1994" s="338"/>
      <c r="Q1994" s="339" t="str">
        <f t="shared" si="117"/>
        <v/>
      </c>
      <c r="R1994" s="339" t="b">
        <f t="shared" si="118"/>
        <v>1</v>
      </c>
      <c r="S1994" s="339" t="str">
        <f t="shared" si="119"/>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16"/>
        <v/>
      </c>
      <c r="O1995" s="337" t="s">
        <v>18592</v>
      </c>
      <c r="P1995" s="338"/>
      <c r="Q1995" s="339" t="str">
        <f t="shared" si="117"/>
        <v/>
      </c>
      <c r="R1995" s="339" t="b">
        <f t="shared" si="118"/>
        <v>1</v>
      </c>
      <c r="S1995" s="339" t="str">
        <f t="shared" si="119"/>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16"/>
        <v/>
      </c>
      <c r="O1996" s="337" t="s">
        <v>18592</v>
      </c>
      <c r="P1996" s="338"/>
      <c r="Q1996" s="339" t="str">
        <f t="shared" si="117"/>
        <v/>
      </c>
      <c r="R1996" s="339" t="b">
        <f t="shared" si="118"/>
        <v>1</v>
      </c>
      <c r="S1996" s="339" t="str">
        <f t="shared" si="119"/>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16"/>
        <v/>
      </c>
      <c r="O1997" s="337" t="s">
        <v>18592</v>
      </c>
      <c r="P1997" s="338"/>
      <c r="Q1997" s="339" t="str">
        <f t="shared" si="117"/>
        <v/>
      </c>
      <c r="R1997" s="339" t="b">
        <f t="shared" si="118"/>
        <v>1</v>
      </c>
      <c r="S1997" s="339" t="str">
        <f t="shared" si="119"/>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16"/>
        <v/>
      </c>
      <c r="O1998" s="337" t="s">
        <v>18592</v>
      </c>
      <c r="P1998" s="338"/>
      <c r="Q1998" s="339" t="str">
        <f t="shared" si="117"/>
        <v/>
      </c>
      <c r="R1998" s="339" t="b">
        <f t="shared" si="118"/>
        <v>1</v>
      </c>
      <c r="S1998" s="339" t="str">
        <f t="shared" si="119"/>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16"/>
        <v/>
      </c>
      <c r="O1999" s="337" t="s">
        <v>18592</v>
      </c>
      <c r="P1999" s="338"/>
      <c r="Q1999" s="339" t="str">
        <f t="shared" si="117"/>
        <v/>
      </c>
      <c r="R1999" s="339" t="b">
        <f t="shared" si="118"/>
        <v>1</v>
      </c>
      <c r="S1999" s="339" t="str">
        <f t="shared" si="119"/>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16"/>
        <v/>
      </c>
      <c r="O2000" s="337" t="s">
        <v>18592</v>
      </c>
      <c r="P2000" s="338"/>
      <c r="Q2000" s="339" t="str">
        <f t="shared" si="117"/>
        <v/>
      </c>
      <c r="R2000" s="339" t="b">
        <f t="shared" si="118"/>
        <v>1</v>
      </c>
      <c r="S2000" s="339" t="str">
        <f t="shared" si="119"/>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16"/>
        <v/>
      </c>
      <c r="O2001" s="337" t="s">
        <v>18592</v>
      </c>
      <c r="P2001" s="338"/>
      <c r="Q2001" s="339" t="str">
        <f t="shared" si="117"/>
        <v/>
      </c>
      <c r="R2001" s="339" t="b">
        <f t="shared" si="118"/>
        <v>1</v>
      </c>
      <c r="S2001" s="339" t="str">
        <f t="shared" si="119"/>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16"/>
        <v/>
      </c>
      <c r="O2002" s="337" t="s">
        <v>18592</v>
      </c>
      <c r="P2002" s="338"/>
      <c r="Q2002" s="339" t="str">
        <f t="shared" si="117"/>
        <v/>
      </c>
      <c r="R2002" s="339" t="b">
        <f t="shared" si="118"/>
        <v>1</v>
      </c>
      <c r="S2002" s="339" t="str">
        <f t="shared" si="119"/>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16"/>
        <v/>
      </c>
      <c r="O2003" s="337" t="s">
        <v>18592</v>
      </c>
      <c r="P2003" s="338"/>
      <c r="Q2003" s="339" t="str">
        <f t="shared" si="117"/>
        <v/>
      </c>
      <c r="R2003" s="339" t="b">
        <f t="shared" si="118"/>
        <v>1</v>
      </c>
      <c r="S2003" s="339" t="str">
        <f t="shared" si="119"/>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16"/>
        <v/>
      </c>
      <c r="O2004" s="337" t="s">
        <v>18592</v>
      </c>
      <c r="P2004" s="338"/>
      <c r="Q2004" s="339" t="str">
        <f t="shared" si="117"/>
        <v/>
      </c>
      <c r="R2004" s="339" t="b">
        <f t="shared" si="118"/>
        <v>1</v>
      </c>
      <c r="S2004" s="339" t="str">
        <f t="shared" si="119"/>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16"/>
        <v/>
      </c>
      <c r="O2005" s="337" t="s">
        <v>18592</v>
      </c>
      <c r="P2005" s="338"/>
      <c r="Q2005" s="339" t="str">
        <f t="shared" si="117"/>
        <v/>
      </c>
      <c r="R2005" s="339" t="b">
        <f t="shared" si="118"/>
        <v>1</v>
      </c>
      <c r="S2005" s="339" t="str">
        <f t="shared" si="119"/>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16"/>
        <v/>
      </c>
      <c r="O2006" s="337" t="s">
        <v>18592</v>
      </c>
      <c r="P2006" s="338"/>
      <c r="Q2006" s="339" t="str">
        <f t="shared" si="117"/>
        <v/>
      </c>
      <c r="R2006" s="339" t="b">
        <f t="shared" si="118"/>
        <v>1</v>
      </c>
      <c r="S2006" s="339" t="str">
        <f t="shared" si="119"/>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16"/>
        <v/>
      </c>
      <c r="O2007" s="337" t="s">
        <v>18592</v>
      </c>
      <c r="P2007" s="338"/>
      <c r="Q2007" s="339" t="str">
        <f t="shared" si="117"/>
        <v/>
      </c>
      <c r="R2007" s="339" t="b">
        <f t="shared" si="118"/>
        <v>1</v>
      </c>
      <c r="S2007" s="339" t="str">
        <f t="shared" si="119"/>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16"/>
        <v/>
      </c>
      <c r="O2008" s="337" t="s">
        <v>18592</v>
      </c>
      <c r="P2008" s="338"/>
      <c r="Q2008" s="339" t="str">
        <f t="shared" si="117"/>
        <v/>
      </c>
      <c r="R2008" s="339" t="b">
        <f t="shared" si="118"/>
        <v>1</v>
      </c>
      <c r="S2008" s="339" t="str">
        <f t="shared" si="119"/>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16"/>
        <v/>
      </c>
      <c r="O2009" s="337" t="s">
        <v>18592</v>
      </c>
      <c r="P2009" s="338"/>
      <c r="Q2009" s="339" t="str">
        <f t="shared" si="117"/>
        <v/>
      </c>
      <c r="R2009" s="339" t="b">
        <f t="shared" si="118"/>
        <v>1</v>
      </c>
      <c r="S2009" s="339" t="str">
        <f t="shared" si="119"/>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16"/>
        <v/>
      </c>
      <c r="O2010" s="337" t="s">
        <v>18592</v>
      </c>
      <c r="P2010" s="338"/>
      <c r="Q2010" s="339" t="str">
        <f t="shared" si="117"/>
        <v/>
      </c>
      <c r="R2010" s="339" t="b">
        <f t="shared" si="118"/>
        <v>1</v>
      </c>
      <c r="S2010" s="339" t="str">
        <f t="shared" si="119"/>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16"/>
        <v/>
      </c>
      <c r="O2011" s="337" t="s">
        <v>18592</v>
      </c>
      <c r="P2011" s="338"/>
      <c r="Q2011" s="339" t="str">
        <f t="shared" si="117"/>
        <v/>
      </c>
      <c r="R2011" s="339" t="b">
        <f t="shared" si="118"/>
        <v>1</v>
      </c>
      <c r="S2011" s="339" t="str">
        <f t="shared" si="119"/>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16"/>
        <v/>
      </c>
      <c r="O2012" s="337" t="s">
        <v>18592</v>
      </c>
      <c r="P2012" s="338"/>
      <c r="Q2012" s="339" t="str">
        <f t="shared" si="117"/>
        <v/>
      </c>
      <c r="R2012" s="339" t="b">
        <f t="shared" si="118"/>
        <v>1</v>
      </c>
      <c r="S2012" s="339" t="str">
        <f t="shared" si="119"/>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16"/>
        <v/>
      </c>
      <c r="O2013" s="337" t="s">
        <v>18592</v>
      </c>
      <c r="P2013" s="338"/>
      <c r="Q2013" s="339" t="str">
        <f t="shared" si="117"/>
        <v/>
      </c>
      <c r="R2013" s="339" t="b">
        <f t="shared" si="118"/>
        <v>1</v>
      </c>
      <c r="S2013" s="339" t="str">
        <f t="shared" si="119"/>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16"/>
        <v/>
      </c>
      <c r="O2014" s="337" t="s">
        <v>18592</v>
      </c>
      <c r="P2014" s="338"/>
      <c r="Q2014" s="339" t="str">
        <f t="shared" si="117"/>
        <v/>
      </c>
      <c r="R2014" s="339" t="b">
        <f t="shared" si="118"/>
        <v>1</v>
      </c>
      <c r="S2014" s="339" t="str">
        <f t="shared" si="119"/>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16"/>
        <v/>
      </c>
      <c r="O2015" s="337" t="s">
        <v>18592</v>
      </c>
      <c r="P2015" s="338"/>
      <c r="Q2015" s="339" t="str">
        <f t="shared" si="117"/>
        <v/>
      </c>
      <c r="R2015" s="339" t="b">
        <f t="shared" si="118"/>
        <v>1</v>
      </c>
      <c r="S2015" s="339" t="str">
        <f t="shared" si="119"/>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16"/>
        <v/>
      </c>
      <c r="O2016" s="337" t="s">
        <v>18592</v>
      </c>
      <c r="P2016" s="338"/>
      <c r="Q2016" s="339" t="str">
        <f t="shared" si="117"/>
        <v/>
      </c>
      <c r="R2016" s="339" t="b">
        <f t="shared" si="118"/>
        <v>1</v>
      </c>
      <c r="S2016" s="339" t="str">
        <f t="shared" si="119"/>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16"/>
        <v/>
      </c>
      <c r="O2017" s="337" t="s">
        <v>18592</v>
      </c>
      <c r="P2017" s="338"/>
      <c r="Q2017" s="339" t="str">
        <f t="shared" si="117"/>
        <v/>
      </c>
      <c r="R2017" s="339" t="b">
        <f t="shared" si="118"/>
        <v>1</v>
      </c>
      <c r="S2017" s="339" t="str">
        <f t="shared" si="119"/>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16"/>
        <v/>
      </c>
      <c r="O2018" s="337" t="s">
        <v>18592</v>
      </c>
      <c r="P2018" s="338"/>
      <c r="Q2018" s="339" t="str">
        <f t="shared" si="117"/>
        <v/>
      </c>
      <c r="R2018" s="339" t="b">
        <f t="shared" si="118"/>
        <v>1</v>
      </c>
      <c r="S2018" s="339" t="str">
        <f t="shared" si="119"/>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16"/>
        <v/>
      </c>
      <c r="O2019" s="337" t="s">
        <v>18592</v>
      </c>
      <c r="P2019" s="338"/>
      <c r="Q2019" s="339" t="str">
        <f t="shared" si="117"/>
        <v/>
      </c>
      <c r="R2019" s="339" t="b">
        <f t="shared" si="118"/>
        <v>1</v>
      </c>
      <c r="S2019" s="339" t="str">
        <f t="shared" si="119"/>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16"/>
        <v/>
      </c>
      <c r="O2020" s="337" t="s">
        <v>18592</v>
      </c>
      <c r="P2020" s="338"/>
      <c r="Q2020" s="339" t="str">
        <f t="shared" si="117"/>
        <v/>
      </c>
      <c r="R2020" s="339" t="b">
        <f t="shared" si="118"/>
        <v>1</v>
      </c>
      <c r="S2020" s="339" t="str">
        <f t="shared" si="119"/>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16"/>
        <v/>
      </c>
      <c r="O2021" s="337" t="s">
        <v>18592</v>
      </c>
      <c r="P2021" s="338"/>
      <c r="Q2021" s="339" t="str">
        <f t="shared" si="117"/>
        <v/>
      </c>
      <c r="R2021" s="339" t="b">
        <f t="shared" si="118"/>
        <v>1</v>
      </c>
      <c r="S2021" s="339" t="str">
        <f t="shared" si="119"/>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16"/>
        <v/>
      </c>
      <c r="O2022" s="337" t="s">
        <v>18592</v>
      </c>
      <c r="P2022" s="338"/>
      <c r="Q2022" s="339" t="str">
        <f t="shared" si="117"/>
        <v/>
      </c>
      <c r="R2022" s="339" t="b">
        <f t="shared" si="118"/>
        <v>1</v>
      </c>
      <c r="S2022" s="339" t="str">
        <f t="shared" si="119"/>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16"/>
        <v/>
      </c>
      <c r="O2023" s="337" t="s">
        <v>18592</v>
      </c>
      <c r="P2023" s="338"/>
      <c r="Q2023" s="339" t="str">
        <f t="shared" si="117"/>
        <v/>
      </c>
      <c r="R2023" s="339" t="b">
        <f t="shared" si="118"/>
        <v>1</v>
      </c>
      <c r="S2023" s="339" t="str">
        <f t="shared" si="119"/>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16"/>
        <v/>
      </c>
      <c r="O2024" s="337" t="s">
        <v>18592</v>
      </c>
      <c r="P2024" s="338"/>
      <c r="Q2024" s="339" t="str">
        <f t="shared" si="117"/>
        <v/>
      </c>
      <c r="R2024" s="339" t="b">
        <f t="shared" si="118"/>
        <v>1</v>
      </c>
      <c r="S2024" s="339" t="str">
        <f t="shared" si="119"/>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16"/>
        <v/>
      </c>
      <c r="O2025" s="337" t="s">
        <v>18592</v>
      </c>
      <c r="P2025" s="338"/>
      <c r="Q2025" s="339" t="str">
        <f t="shared" si="117"/>
        <v/>
      </c>
      <c r="R2025" s="339" t="b">
        <f t="shared" si="118"/>
        <v>1</v>
      </c>
      <c r="S2025" s="339" t="str">
        <f t="shared" si="119"/>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16"/>
        <v/>
      </c>
      <c r="O2026" s="337" t="s">
        <v>18592</v>
      </c>
      <c r="P2026" s="338"/>
      <c r="Q2026" s="339" t="str">
        <f t="shared" si="117"/>
        <v/>
      </c>
      <c r="R2026" s="339" t="b">
        <f t="shared" si="118"/>
        <v>1</v>
      </c>
      <c r="S2026" s="339" t="str">
        <f t="shared" si="119"/>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16"/>
        <v/>
      </c>
      <c r="O2027" s="337" t="s">
        <v>18592</v>
      </c>
      <c r="P2027" s="338"/>
      <c r="Q2027" s="339" t="str">
        <f t="shared" si="117"/>
        <v/>
      </c>
      <c r="R2027" s="339" t="b">
        <f t="shared" si="118"/>
        <v>1</v>
      </c>
      <c r="S2027" s="339" t="str">
        <f t="shared" si="119"/>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16"/>
        <v/>
      </c>
      <c r="O2028" s="337" t="s">
        <v>18592</v>
      </c>
      <c r="P2028" s="338"/>
      <c r="Q2028" s="339" t="str">
        <f t="shared" si="117"/>
        <v/>
      </c>
      <c r="R2028" s="339" t="b">
        <f t="shared" si="118"/>
        <v>1</v>
      </c>
      <c r="S2028" s="339" t="str">
        <f t="shared" si="119"/>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16"/>
        <v/>
      </c>
      <c r="O2029" s="337" t="s">
        <v>18592</v>
      </c>
      <c r="P2029" s="338"/>
      <c r="Q2029" s="339" t="str">
        <f t="shared" si="117"/>
        <v/>
      </c>
      <c r="R2029" s="339" t="b">
        <f t="shared" si="118"/>
        <v>1</v>
      </c>
      <c r="S2029" s="339" t="str">
        <f t="shared" si="119"/>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16"/>
        <v/>
      </c>
      <c r="O2030" s="337" t="s">
        <v>18592</v>
      </c>
      <c r="P2030" s="338"/>
      <c r="Q2030" s="339" t="str">
        <f t="shared" si="117"/>
        <v/>
      </c>
      <c r="R2030" s="339" t="b">
        <f t="shared" si="118"/>
        <v>1</v>
      </c>
      <c r="S2030" s="339" t="str">
        <f t="shared" si="119"/>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16"/>
        <v/>
      </c>
      <c r="O2031" s="337" t="s">
        <v>18592</v>
      </c>
      <c r="P2031" s="338"/>
      <c r="Q2031" s="339" t="str">
        <f t="shared" si="117"/>
        <v/>
      </c>
      <c r="R2031" s="339" t="b">
        <f t="shared" si="118"/>
        <v>1</v>
      </c>
      <c r="S2031" s="339" t="str">
        <f t="shared" si="119"/>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16"/>
        <v/>
      </c>
      <c r="O2032" s="337" t="s">
        <v>18592</v>
      </c>
      <c r="P2032" s="338"/>
      <c r="Q2032" s="339" t="str">
        <f t="shared" si="117"/>
        <v/>
      </c>
      <c r="R2032" s="339" t="b">
        <f t="shared" si="118"/>
        <v>1</v>
      </c>
      <c r="S2032" s="339" t="str">
        <f t="shared" si="119"/>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16"/>
        <v/>
      </c>
      <c r="O2033" s="337" t="s">
        <v>18592</v>
      </c>
      <c r="P2033" s="338"/>
      <c r="Q2033" s="339" t="str">
        <f t="shared" si="117"/>
        <v/>
      </c>
      <c r="R2033" s="339" t="b">
        <f t="shared" si="118"/>
        <v>1</v>
      </c>
      <c r="S2033" s="339" t="str">
        <f t="shared" si="119"/>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16"/>
        <v/>
      </c>
      <c r="O2034" s="337" t="s">
        <v>18592</v>
      </c>
      <c r="P2034" s="338"/>
      <c r="Q2034" s="339" t="str">
        <f t="shared" si="117"/>
        <v/>
      </c>
      <c r="R2034" s="339" t="b">
        <f t="shared" si="118"/>
        <v>1</v>
      </c>
      <c r="S2034" s="339" t="str">
        <f t="shared" si="119"/>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16"/>
        <v/>
      </c>
      <c r="O2035" s="337" t="s">
        <v>18592</v>
      </c>
      <c r="P2035" s="338"/>
      <c r="Q2035" s="339" t="str">
        <f t="shared" si="117"/>
        <v/>
      </c>
      <c r="R2035" s="339" t="b">
        <f t="shared" si="118"/>
        <v>1</v>
      </c>
      <c r="S2035" s="339" t="str">
        <f t="shared" si="119"/>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16"/>
        <v/>
      </c>
      <c r="O2036" s="337" t="s">
        <v>18592</v>
      </c>
      <c r="P2036" s="338"/>
      <c r="Q2036" s="339" t="str">
        <f t="shared" si="117"/>
        <v/>
      </c>
      <c r="R2036" s="339" t="b">
        <f t="shared" si="118"/>
        <v>1</v>
      </c>
      <c r="S2036" s="339" t="str">
        <f t="shared" si="119"/>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16"/>
        <v/>
      </c>
      <c r="O2037" s="337" t="s">
        <v>18592</v>
      </c>
      <c r="P2037" s="338"/>
      <c r="Q2037" s="339" t="str">
        <f t="shared" si="117"/>
        <v/>
      </c>
      <c r="R2037" s="339" t="b">
        <f t="shared" si="118"/>
        <v>1</v>
      </c>
      <c r="S2037" s="339" t="str">
        <f t="shared" si="119"/>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16"/>
        <v/>
      </c>
      <c r="O2038" s="337" t="s">
        <v>18592</v>
      </c>
      <c r="P2038" s="338"/>
      <c r="Q2038" s="339" t="str">
        <f t="shared" si="117"/>
        <v/>
      </c>
      <c r="R2038" s="339" t="b">
        <f t="shared" si="118"/>
        <v>1</v>
      </c>
      <c r="S2038" s="339" t="str">
        <f t="shared" si="119"/>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16"/>
        <v/>
      </c>
      <c r="O2039" s="337" t="s">
        <v>18592</v>
      </c>
      <c r="P2039" s="338"/>
      <c r="Q2039" s="339" t="str">
        <f t="shared" si="117"/>
        <v/>
      </c>
      <c r="R2039" s="339" t="b">
        <f t="shared" si="118"/>
        <v>1</v>
      </c>
      <c r="S2039" s="339" t="str">
        <f t="shared" si="119"/>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16"/>
        <v/>
      </c>
      <c r="O2040" s="337" t="s">
        <v>18592</v>
      </c>
      <c r="P2040" s="338"/>
      <c r="Q2040" s="339" t="str">
        <f t="shared" si="117"/>
        <v/>
      </c>
      <c r="R2040" s="339" t="b">
        <f t="shared" si="118"/>
        <v>1</v>
      </c>
      <c r="S2040" s="339" t="str">
        <f t="shared" si="119"/>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16"/>
        <v/>
      </c>
      <c r="O2041" s="337" t="s">
        <v>18592</v>
      </c>
      <c r="P2041" s="338"/>
      <c r="Q2041" s="339" t="str">
        <f t="shared" si="117"/>
        <v/>
      </c>
      <c r="R2041" s="339" t="b">
        <f t="shared" si="118"/>
        <v>1</v>
      </c>
      <c r="S2041" s="339" t="str">
        <f t="shared" si="119"/>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16"/>
        <v/>
      </c>
      <c r="O2042" s="337" t="s">
        <v>18592</v>
      </c>
      <c r="P2042" s="338"/>
      <c r="Q2042" s="339" t="str">
        <f t="shared" si="117"/>
        <v/>
      </c>
      <c r="R2042" s="339" t="b">
        <f t="shared" si="118"/>
        <v>1</v>
      </c>
      <c r="S2042" s="339" t="str">
        <f t="shared" si="119"/>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16"/>
        <v/>
      </c>
      <c r="O2043" s="337" t="s">
        <v>18592</v>
      </c>
      <c r="P2043" s="338"/>
      <c r="Q2043" s="339" t="str">
        <f t="shared" si="117"/>
        <v/>
      </c>
      <c r="R2043" s="339" t="b">
        <f t="shared" si="118"/>
        <v>1</v>
      </c>
      <c r="S2043" s="339" t="str">
        <f t="shared" si="119"/>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16"/>
        <v/>
      </c>
      <c r="O2044" s="337" t="s">
        <v>18592</v>
      </c>
      <c r="P2044" s="338"/>
      <c r="Q2044" s="339" t="str">
        <f t="shared" si="117"/>
        <v/>
      </c>
      <c r="R2044" s="339" t="b">
        <f t="shared" si="118"/>
        <v>1</v>
      </c>
      <c r="S2044" s="339" t="str">
        <f t="shared" si="119"/>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16"/>
        <v/>
      </c>
      <c r="O2045" s="337" t="s">
        <v>18592</v>
      </c>
      <c r="P2045" s="338"/>
      <c r="Q2045" s="339" t="str">
        <f t="shared" si="117"/>
        <v/>
      </c>
      <c r="R2045" s="339" t="b">
        <f t="shared" si="118"/>
        <v>1</v>
      </c>
      <c r="S2045" s="339" t="str">
        <f t="shared" si="119"/>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16"/>
        <v/>
      </c>
      <c r="O2046" s="337" t="s">
        <v>18592</v>
      </c>
      <c r="P2046" s="338"/>
      <c r="Q2046" s="339" t="str">
        <f t="shared" si="117"/>
        <v/>
      </c>
      <c r="R2046" s="339" t="b">
        <f t="shared" si="118"/>
        <v>1</v>
      </c>
      <c r="S2046" s="339" t="str">
        <f t="shared" si="119"/>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16"/>
        <v/>
      </c>
      <c r="O2047" s="337" t="s">
        <v>18592</v>
      </c>
      <c r="P2047" s="338"/>
      <c r="Q2047" s="339" t="str">
        <f t="shared" si="117"/>
        <v/>
      </c>
      <c r="R2047" s="339" t="b">
        <f t="shared" si="118"/>
        <v>1</v>
      </c>
      <c r="S2047" s="339" t="str">
        <f t="shared" si="119"/>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16"/>
        <v/>
      </c>
      <c r="O2048" s="337" t="s">
        <v>18592</v>
      </c>
      <c r="P2048" s="338"/>
      <c r="Q2048" s="339" t="str">
        <f t="shared" si="117"/>
        <v/>
      </c>
      <c r="R2048" s="339" t="b">
        <f t="shared" si="118"/>
        <v>1</v>
      </c>
      <c r="S2048" s="339" t="str">
        <f t="shared" si="119"/>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16"/>
        <v/>
      </c>
      <c r="O2049" s="337" t="s">
        <v>18592</v>
      </c>
      <c r="P2049" s="338"/>
      <c r="Q2049" s="339" t="str">
        <f t="shared" si="117"/>
        <v/>
      </c>
      <c r="R2049" s="339" t="b">
        <f t="shared" si="118"/>
        <v>1</v>
      </c>
      <c r="S2049" s="339" t="str">
        <f t="shared" si="119"/>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16"/>
        <v/>
      </c>
      <c r="O2050" s="337" t="s">
        <v>18592</v>
      </c>
      <c r="P2050" s="338"/>
      <c r="Q2050" s="339" t="str">
        <f t="shared" si="117"/>
        <v/>
      </c>
      <c r="R2050" s="339" t="b">
        <f t="shared" si="118"/>
        <v>1</v>
      </c>
      <c r="S2050" s="339" t="str">
        <f t="shared" si="119"/>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16"/>
        <v/>
      </c>
      <c r="O2051" s="337" t="s">
        <v>18592</v>
      </c>
      <c r="P2051" s="338"/>
      <c r="Q2051" s="339" t="str">
        <f t="shared" si="117"/>
        <v/>
      </c>
      <c r="R2051" s="339" t="b">
        <f t="shared" si="118"/>
        <v>1</v>
      </c>
      <c r="S2051" s="339" t="str">
        <f t="shared" si="119"/>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16"/>
        <v/>
      </c>
      <c r="O2052" s="337" t="s">
        <v>18592</v>
      </c>
      <c r="P2052" s="338"/>
      <c r="Q2052" s="339" t="str">
        <f t="shared" si="117"/>
        <v/>
      </c>
      <c r="R2052" s="339" t="b">
        <f t="shared" si="118"/>
        <v>1</v>
      </c>
      <c r="S2052" s="339" t="str">
        <f t="shared" si="119"/>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0">IF(A2053="","",IF(ISERROR(MATCH($F2053,CL,0)),"Unknown",INDIRECT("'C'!$A$"&amp;MATCH($F2053,CL,0)+1)))</f>
        <v/>
      </c>
      <c r="O2053" s="337" t="s">
        <v>18592</v>
      </c>
      <c r="P2053" s="338"/>
      <c r="Q2053" s="339" t="str">
        <f t="shared" ref="Q2053:Q2116" si="121">A2053&amp;B2053</f>
        <v/>
      </c>
      <c r="R2053" s="339" t="b">
        <f t="shared" ref="R2053:R2116" si="122">OR(ISBLANK(B2053),ISBLANK(C2053))</f>
        <v>1</v>
      </c>
      <c r="S2053" s="339" t="str">
        <f t="shared" ref="S2053:S2116" si="123">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0"/>
        <v/>
      </c>
      <c r="O2054" s="337" t="s">
        <v>18592</v>
      </c>
      <c r="P2054" s="338"/>
      <c r="Q2054" s="339" t="str">
        <f t="shared" si="121"/>
        <v/>
      </c>
      <c r="R2054" s="339" t="b">
        <f t="shared" si="122"/>
        <v>1</v>
      </c>
      <c r="S2054" s="339" t="str">
        <f t="shared" si="123"/>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0"/>
        <v/>
      </c>
      <c r="O2055" s="337" t="s">
        <v>18592</v>
      </c>
      <c r="P2055" s="338"/>
      <c r="Q2055" s="339" t="str">
        <f t="shared" si="121"/>
        <v/>
      </c>
      <c r="R2055" s="339" t="b">
        <f t="shared" si="122"/>
        <v>1</v>
      </c>
      <c r="S2055" s="339" t="str">
        <f t="shared" si="123"/>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0"/>
        <v/>
      </c>
      <c r="O2056" s="337" t="s">
        <v>18592</v>
      </c>
      <c r="P2056" s="338"/>
      <c r="Q2056" s="339" t="str">
        <f t="shared" si="121"/>
        <v/>
      </c>
      <c r="R2056" s="339" t="b">
        <f t="shared" si="122"/>
        <v>1</v>
      </c>
      <c r="S2056" s="339" t="str">
        <f t="shared" si="123"/>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0"/>
        <v/>
      </c>
      <c r="O2057" s="337" t="s">
        <v>18592</v>
      </c>
      <c r="P2057" s="338"/>
      <c r="Q2057" s="339" t="str">
        <f t="shared" si="121"/>
        <v/>
      </c>
      <c r="R2057" s="339" t="b">
        <f t="shared" si="122"/>
        <v>1</v>
      </c>
      <c r="S2057" s="339" t="str">
        <f t="shared" si="123"/>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0"/>
        <v/>
      </c>
      <c r="O2058" s="337" t="s">
        <v>18592</v>
      </c>
      <c r="P2058" s="338"/>
      <c r="Q2058" s="339" t="str">
        <f t="shared" si="121"/>
        <v/>
      </c>
      <c r="R2058" s="339" t="b">
        <f t="shared" si="122"/>
        <v>1</v>
      </c>
      <c r="S2058" s="339" t="str">
        <f t="shared" si="123"/>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0"/>
        <v/>
      </c>
      <c r="O2059" s="337" t="s">
        <v>18592</v>
      </c>
      <c r="P2059" s="338"/>
      <c r="Q2059" s="339" t="str">
        <f t="shared" si="121"/>
        <v/>
      </c>
      <c r="R2059" s="339" t="b">
        <f t="shared" si="122"/>
        <v>1</v>
      </c>
      <c r="S2059" s="339" t="str">
        <f t="shared" si="123"/>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0"/>
        <v/>
      </c>
      <c r="O2060" s="337" t="s">
        <v>18592</v>
      </c>
      <c r="P2060" s="338"/>
      <c r="Q2060" s="339" t="str">
        <f t="shared" si="121"/>
        <v/>
      </c>
      <c r="R2060" s="339" t="b">
        <f t="shared" si="122"/>
        <v>1</v>
      </c>
      <c r="S2060" s="339" t="str">
        <f t="shared" si="123"/>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0"/>
        <v/>
      </c>
      <c r="O2061" s="337" t="s">
        <v>18592</v>
      </c>
      <c r="P2061" s="338"/>
      <c r="Q2061" s="339" t="str">
        <f t="shared" si="121"/>
        <v/>
      </c>
      <c r="R2061" s="339" t="b">
        <f t="shared" si="122"/>
        <v>1</v>
      </c>
      <c r="S2061" s="339" t="str">
        <f t="shared" si="123"/>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0"/>
        <v/>
      </c>
      <c r="O2062" s="337" t="s">
        <v>18592</v>
      </c>
      <c r="P2062" s="338"/>
      <c r="Q2062" s="339" t="str">
        <f t="shared" si="121"/>
        <v/>
      </c>
      <c r="R2062" s="339" t="b">
        <f t="shared" si="122"/>
        <v>1</v>
      </c>
      <c r="S2062" s="339" t="str">
        <f t="shared" si="123"/>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0"/>
        <v/>
      </c>
      <c r="O2063" s="337" t="s">
        <v>18592</v>
      </c>
      <c r="P2063" s="338"/>
      <c r="Q2063" s="339" t="str">
        <f t="shared" si="121"/>
        <v/>
      </c>
      <c r="R2063" s="339" t="b">
        <f t="shared" si="122"/>
        <v>1</v>
      </c>
      <c r="S2063" s="339" t="str">
        <f t="shared" si="123"/>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0"/>
        <v/>
      </c>
      <c r="O2064" s="337" t="s">
        <v>18592</v>
      </c>
      <c r="P2064" s="338"/>
      <c r="Q2064" s="339" t="str">
        <f t="shared" si="121"/>
        <v/>
      </c>
      <c r="R2064" s="339" t="b">
        <f t="shared" si="122"/>
        <v>1</v>
      </c>
      <c r="S2064" s="339" t="str">
        <f t="shared" si="123"/>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0"/>
        <v/>
      </c>
      <c r="O2065" s="337" t="s">
        <v>18592</v>
      </c>
      <c r="P2065" s="338"/>
      <c r="Q2065" s="339" t="str">
        <f t="shared" si="121"/>
        <v/>
      </c>
      <c r="R2065" s="339" t="b">
        <f t="shared" si="122"/>
        <v>1</v>
      </c>
      <c r="S2065" s="339" t="str">
        <f t="shared" si="123"/>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0"/>
        <v/>
      </c>
      <c r="O2066" s="337" t="s">
        <v>18592</v>
      </c>
      <c r="P2066" s="338"/>
      <c r="Q2066" s="339" t="str">
        <f t="shared" si="121"/>
        <v/>
      </c>
      <c r="R2066" s="339" t="b">
        <f t="shared" si="122"/>
        <v>1</v>
      </c>
      <c r="S2066" s="339" t="str">
        <f t="shared" si="123"/>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0"/>
        <v/>
      </c>
      <c r="O2067" s="337" t="s">
        <v>18592</v>
      </c>
      <c r="P2067" s="338"/>
      <c r="Q2067" s="339" t="str">
        <f t="shared" si="121"/>
        <v/>
      </c>
      <c r="R2067" s="339" t="b">
        <f t="shared" si="122"/>
        <v>1</v>
      </c>
      <c r="S2067" s="339" t="str">
        <f t="shared" si="123"/>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0"/>
        <v/>
      </c>
      <c r="O2068" s="337" t="s">
        <v>18592</v>
      </c>
      <c r="P2068" s="338"/>
      <c r="Q2068" s="339" t="str">
        <f t="shared" si="121"/>
        <v/>
      </c>
      <c r="R2068" s="339" t="b">
        <f t="shared" si="122"/>
        <v>1</v>
      </c>
      <c r="S2068" s="339" t="str">
        <f t="shared" si="123"/>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0"/>
        <v/>
      </c>
      <c r="O2069" s="337" t="s">
        <v>18592</v>
      </c>
      <c r="P2069" s="338"/>
      <c r="Q2069" s="339" t="str">
        <f t="shared" si="121"/>
        <v/>
      </c>
      <c r="R2069" s="339" t="b">
        <f t="shared" si="122"/>
        <v>1</v>
      </c>
      <c r="S2069" s="339" t="str">
        <f t="shared" si="123"/>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0"/>
        <v/>
      </c>
      <c r="O2070" s="337" t="s">
        <v>18592</v>
      </c>
      <c r="P2070" s="338"/>
      <c r="Q2070" s="339" t="str">
        <f t="shared" si="121"/>
        <v/>
      </c>
      <c r="R2070" s="339" t="b">
        <f t="shared" si="122"/>
        <v>1</v>
      </c>
      <c r="S2070" s="339" t="str">
        <f t="shared" si="123"/>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0"/>
        <v/>
      </c>
      <c r="O2071" s="337" t="s">
        <v>18592</v>
      </c>
      <c r="P2071" s="338"/>
      <c r="Q2071" s="339" t="str">
        <f t="shared" si="121"/>
        <v/>
      </c>
      <c r="R2071" s="339" t="b">
        <f t="shared" si="122"/>
        <v>1</v>
      </c>
      <c r="S2071" s="339" t="str">
        <f t="shared" si="123"/>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0"/>
        <v/>
      </c>
      <c r="O2072" s="337" t="s">
        <v>18592</v>
      </c>
      <c r="P2072" s="338"/>
      <c r="Q2072" s="339" t="str">
        <f t="shared" si="121"/>
        <v/>
      </c>
      <c r="R2072" s="339" t="b">
        <f t="shared" si="122"/>
        <v>1</v>
      </c>
      <c r="S2072" s="339" t="str">
        <f t="shared" si="123"/>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0"/>
        <v/>
      </c>
      <c r="O2073" s="337" t="s">
        <v>18592</v>
      </c>
      <c r="P2073" s="338"/>
      <c r="Q2073" s="339" t="str">
        <f t="shared" si="121"/>
        <v/>
      </c>
      <c r="R2073" s="339" t="b">
        <f t="shared" si="122"/>
        <v>1</v>
      </c>
      <c r="S2073" s="339" t="str">
        <f t="shared" si="123"/>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0"/>
        <v/>
      </c>
      <c r="O2074" s="337" t="s">
        <v>18592</v>
      </c>
      <c r="P2074" s="338"/>
      <c r="Q2074" s="339" t="str">
        <f t="shared" si="121"/>
        <v/>
      </c>
      <c r="R2074" s="339" t="b">
        <f t="shared" si="122"/>
        <v>1</v>
      </c>
      <c r="S2074" s="339" t="str">
        <f t="shared" si="123"/>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0"/>
        <v/>
      </c>
      <c r="O2075" s="337" t="s">
        <v>18592</v>
      </c>
      <c r="P2075" s="338"/>
      <c r="Q2075" s="339" t="str">
        <f t="shared" si="121"/>
        <v/>
      </c>
      <c r="R2075" s="339" t="b">
        <f t="shared" si="122"/>
        <v>1</v>
      </c>
      <c r="S2075" s="339" t="str">
        <f t="shared" si="123"/>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0"/>
        <v/>
      </c>
      <c r="O2076" s="337" t="s">
        <v>18592</v>
      </c>
      <c r="P2076" s="338"/>
      <c r="Q2076" s="339" t="str">
        <f t="shared" si="121"/>
        <v/>
      </c>
      <c r="R2076" s="339" t="b">
        <f t="shared" si="122"/>
        <v>1</v>
      </c>
      <c r="S2076" s="339" t="str">
        <f t="shared" si="123"/>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0"/>
        <v/>
      </c>
      <c r="O2077" s="337" t="s">
        <v>18592</v>
      </c>
      <c r="P2077" s="338"/>
      <c r="Q2077" s="339" t="str">
        <f t="shared" si="121"/>
        <v/>
      </c>
      <c r="R2077" s="339" t="b">
        <f t="shared" si="122"/>
        <v>1</v>
      </c>
      <c r="S2077" s="339" t="str">
        <f t="shared" si="123"/>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0"/>
        <v/>
      </c>
      <c r="O2078" s="337" t="s">
        <v>18592</v>
      </c>
      <c r="P2078" s="338"/>
      <c r="Q2078" s="339" t="str">
        <f t="shared" si="121"/>
        <v/>
      </c>
      <c r="R2078" s="339" t="b">
        <f t="shared" si="122"/>
        <v>1</v>
      </c>
      <c r="S2078" s="339" t="str">
        <f t="shared" si="123"/>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0"/>
        <v/>
      </c>
      <c r="O2079" s="337" t="s">
        <v>18592</v>
      </c>
      <c r="P2079" s="338"/>
      <c r="Q2079" s="339" t="str">
        <f t="shared" si="121"/>
        <v/>
      </c>
      <c r="R2079" s="339" t="b">
        <f t="shared" si="122"/>
        <v>1</v>
      </c>
      <c r="S2079" s="339" t="str">
        <f t="shared" si="123"/>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0"/>
        <v/>
      </c>
      <c r="O2080" s="337" t="s">
        <v>18592</v>
      </c>
      <c r="P2080" s="338"/>
      <c r="Q2080" s="339" t="str">
        <f t="shared" si="121"/>
        <v/>
      </c>
      <c r="R2080" s="339" t="b">
        <f t="shared" si="122"/>
        <v>1</v>
      </c>
      <c r="S2080" s="339" t="str">
        <f t="shared" si="123"/>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0"/>
        <v/>
      </c>
      <c r="O2081" s="337" t="s">
        <v>18592</v>
      </c>
      <c r="P2081" s="338"/>
      <c r="Q2081" s="339" t="str">
        <f t="shared" si="121"/>
        <v/>
      </c>
      <c r="R2081" s="339" t="b">
        <f t="shared" si="122"/>
        <v>1</v>
      </c>
      <c r="S2081" s="339" t="str">
        <f t="shared" si="123"/>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0"/>
        <v/>
      </c>
      <c r="O2082" s="337" t="s">
        <v>18592</v>
      </c>
      <c r="P2082" s="338"/>
      <c r="Q2082" s="339" t="str">
        <f t="shared" si="121"/>
        <v/>
      </c>
      <c r="R2082" s="339" t="b">
        <f t="shared" si="122"/>
        <v>1</v>
      </c>
      <c r="S2082" s="339" t="str">
        <f t="shared" si="123"/>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0"/>
        <v/>
      </c>
      <c r="O2083" s="337" t="s">
        <v>18592</v>
      </c>
      <c r="P2083" s="338"/>
      <c r="Q2083" s="339" t="str">
        <f t="shared" si="121"/>
        <v/>
      </c>
      <c r="R2083" s="339" t="b">
        <f t="shared" si="122"/>
        <v>1</v>
      </c>
      <c r="S2083" s="339" t="str">
        <f t="shared" si="123"/>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0"/>
        <v/>
      </c>
      <c r="O2084" s="337" t="s">
        <v>18592</v>
      </c>
      <c r="P2084" s="338"/>
      <c r="Q2084" s="339" t="str">
        <f t="shared" si="121"/>
        <v/>
      </c>
      <c r="R2084" s="339" t="b">
        <f t="shared" si="122"/>
        <v>1</v>
      </c>
      <c r="S2084" s="339" t="str">
        <f t="shared" si="123"/>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0"/>
        <v/>
      </c>
      <c r="O2085" s="337" t="s">
        <v>18592</v>
      </c>
      <c r="P2085" s="338"/>
      <c r="Q2085" s="339" t="str">
        <f t="shared" si="121"/>
        <v/>
      </c>
      <c r="R2085" s="339" t="b">
        <f t="shared" si="122"/>
        <v>1</v>
      </c>
      <c r="S2085" s="339" t="str">
        <f t="shared" si="123"/>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0"/>
        <v/>
      </c>
      <c r="O2086" s="337" t="s">
        <v>18592</v>
      </c>
      <c r="P2086" s="338"/>
      <c r="Q2086" s="339" t="str">
        <f t="shared" si="121"/>
        <v/>
      </c>
      <c r="R2086" s="339" t="b">
        <f t="shared" si="122"/>
        <v>1</v>
      </c>
      <c r="S2086" s="339" t="str">
        <f t="shared" si="123"/>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0"/>
        <v/>
      </c>
      <c r="O2087" s="337" t="s">
        <v>18592</v>
      </c>
      <c r="P2087" s="338"/>
      <c r="Q2087" s="339" t="str">
        <f t="shared" si="121"/>
        <v/>
      </c>
      <c r="R2087" s="339" t="b">
        <f t="shared" si="122"/>
        <v>1</v>
      </c>
      <c r="S2087" s="339" t="str">
        <f t="shared" si="123"/>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0"/>
        <v/>
      </c>
      <c r="O2088" s="337" t="s">
        <v>18592</v>
      </c>
      <c r="P2088" s="338"/>
      <c r="Q2088" s="339" t="str">
        <f t="shared" si="121"/>
        <v/>
      </c>
      <c r="R2088" s="339" t="b">
        <f t="shared" si="122"/>
        <v>1</v>
      </c>
      <c r="S2088" s="339" t="str">
        <f t="shared" si="123"/>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0"/>
        <v/>
      </c>
      <c r="O2089" s="337" t="s">
        <v>18592</v>
      </c>
      <c r="P2089" s="338"/>
      <c r="Q2089" s="339" t="str">
        <f t="shared" si="121"/>
        <v/>
      </c>
      <c r="R2089" s="339" t="b">
        <f t="shared" si="122"/>
        <v>1</v>
      </c>
      <c r="S2089" s="339" t="str">
        <f t="shared" si="123"/>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0"/>
        <v/>
      </c>
      <c r="O2090" s="337" t="s">
        <v>18592</v>
      </c>
      <c r="P2090" s="338"/>
      <c r="Q2090" s="339" t="str">
        <f t="shared" si="121"/>
        <v/>
      </c>
      <c r="R2090" s="339" t="b">
        <f t="shared" si="122"/>
        <v>1</v>
      </c>
      <c r="S2090" s="339" t="str">
        <f t="shared" si="123"/>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0"/>
        <v/>
      </c>
      <c r="O2091" s="337" t="s">
        <v>18592</v>
      </c>
      <c r="P2091" s="338"/>
      <c r="Q2091" s="339" t="str">
        <f t="shared" si="121"/>
        <v/>
      </c>
      <c r="R2091" s="339" t="b">
        <f t="shared" si="122"/>
        <v>1</v>
      </c>
      <c r="S2091" s="339" t="str">
        <f t="shared" si="123"/>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0"/>
        <v/>
      </c>
      <c r="O2092" s="337" t="s">
        <v>18592</v>
      </c>
      <c r="P2092" s="338"/>
      <c r="Q2092" s="339" t="str">
        <f t="shared" si="121"/>
        <v/>
      </c>
      <c r="R2092" s="339" t="b">
        <f t="shared" si="122"/>
        <v>1</v>
      </c>
      <c r="S2092" s="339" t="str">
        <f t="shared" si="123"/>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0"/>
        <v/>
      </c>
      <c r="O2093" s="337" t="s">
        <v>18592</v>
      </c>
      <c r="P2093" s="338"/>
      <c r="Q2093" s="339" t="str">
        <f t="shared" si="121"/>
        <v/>
      </c>
      <c r="R2093" s="339" t="b">
        <f t="shared" si="122"/>
        <v>1</v>
      </c>
      <c r="S2093" s="339" t="str">
        <f t="shared" si="123"/>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0"/>
        <v/>
      </c>
      <c r="O2094" s="337" t="s">
        <v>18592</v>
      </c>
      <c r="P2094" s="338"/>
      <c r="Q2094" s="339" t="str">
        <f t="shared" si="121"/>
        <v/>
      </c>
      <c r="R2094" s="339" t="b">
        <f t="shared" si="122"/>
        <v>1</v>
      </c>
      <c r="S2094" s="339" t="str">
        <f t="shared" si="123"/>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0"/>
        <v/>
      </c>
      <c r="O2095" s="337" t="s">
        <v>18592</v>
      </c>
      <c r="P2095" s="338"/>
      <c r="Q2095" s="339" t="str">
        <f t="shared" si="121"/>
        <v/>
      </c>
      <c r="R2095" s="339" t="b">
        <f t="shared" si="122"/>
        <v>1</v>
      </c>
      <c r="S2095" s="339" t="str">
        <f t="shared" si="123"/>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0"/>
        <v/>
      </c>
      <c r="O2096" s="337" t="s">
        <v>18592</v>
      </c>
      <c r="P2096" s="338"/>
      <c r="Q2096" s="339" t="str">
        <f t="shared" si="121"/>
        <v/>
      </c>
      <c r="R2096" s="339" t="b">
        <f t="shared" si="122"/>
        <v>1</v>
      </c>
      <c r="S2096" s="339" t="str">
        <f t="shared" si="123"/>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0"/>
        <v/>
      </c>
      <c r="O2097" s="337" t="s">
        <v>18592</v>
      </c>
      <c r="P2097" s="338"/>
      <c r="Q2097" s="339" t="str">
        <f t="shared" si="121"/>
        <v/>
      </c>
      <c r="R2097" s="339" t="b">
        <f t="shared" si="122"/>
        <v>1</v>
      </c>
      <c r="S2097" s="339" t="str">
        <f t="shared" si="123"/>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0"/>
        <v/>
      </c>
      <c r="O2098" s="337" t="s">
        <v>18592</v>
      </c>
      <c r="P2098" s="338"/>
      <c r="Q2098" s="339" t="str">
        <f t="shared" si="121"/>
        <v/>
      </c>
      <c r="R2098" s="339" t="b">
        <f t="shared" si="122"/>
        <v>1</v>
      </c>
      <c r="S2098" s="339" t="str">
        <f t="shared" si="123"/>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0"/>
        <v/>
      </c>
      <c r="O2099" s="337" t="s">
        <v>18592</v>
      </c>
      <c r="P2099" s="338"/>
      <c r="Q2099" s="339" t="str">
        <f t="shared" si="121"/>
        <v/>
      </c>
      <c r="R2099" s="339" t="b">
        <f t="shared" si="122"/>
        <v>1</v>
      </c>
      <c r="S2099" s="339" t="str">
        <f t="shared" si="123"/>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0"/>
        <v/>
      </c>
      <c r="O2100" s="337" t="s">
        <v>18592</v>
      </c>
      <c r="P2100" s="338"/>
      <c r="Q2100" s="339" t="str">
        <f t="shared" si="121"/>
        <v/>
      </c>
      <c r="R2100" s="339" t="b">
        <f t="shared" si="122"/>
        <v>1</v>
      </c>
      <c r="S2100" s="339" t="str">
        <f t="shared" si="123"/>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0"/>
        <v/>
      </c>
      <c r="O2101" s="337" t="s">
        <v>18592</v>
      </c>
      <c r="P2101" s="338"/>
      <c r="Q2101" s="339" t="str">
        <f t="shared" si="121"/>
        <v/>
      </c>
      <c r="R2101" s="339" t="b">
        <f t="shared" si="122"/>
        <v>1</v>
      </c>
      <c r="S2101" s="339" t="str">
        <f t="shared" si="123"/>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0"/>
        <v/>
      </c>
      <c r="O2102" s="337" t="s">
        <v>18592</v>
      </c>
      <c r="P2102" s="338"/>
      <c r="Q2102" s="339" t="str">
        <f t="shared" si="121"/>
        <v/>
      </c>
      <c r="R2102" s="339" t="b">
        <f t="shared" si="122"/>
        <v>1</v>
      </c>
      <c r="S2102" s="339" t="str">
        <f t="shared" si="123"/>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0"/>
        <v/>
      </c>
      <c r="O2103" s="337" t="s">
        <v>18592</v>
      </c>
      <c r="P2103" s="338"/>
      <c r="Q2103" s="339" t="str">
        <f t="shared" si="121"/>
        <v/>
      </c>
      <c r="R2103" s="339" t="b">
        <f t="shared" si="122"/>
        <v>1</v>
      </c>
      <c r="S2103" s="339" t="str">
        <f t="shared" si="123"/>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0"/>
        <v/>
      </c>
      <c r="O2104" s="337" t="s">
        <v>18592</v>
      </c>
      <c r="P2104" s="338"/>
      <c r="Q2104" s="339" t="str">
        <f t="shared" si="121"/>
        <v/>
      </c>
      <c r="R2104" s="339" t="b">
        <f t="shared" si="122"/>
        <v>1</v>
      </c>
      <c r="S2104" s="339" t="str">
        <f t="shared" si="123"/>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0"/>
        <v/>
      </c>
      <c r="O2105" s="337" t="s">
        <v>18592</v>
      </c>
      <c r="P2105" s="338"/>
      <c r="Q2105" s="339" t="str">
        <f t="shared" si="121"/>
        <v/>
      </c>
      <c r="R2105" s="339" t="b">
        <f t="shared" si="122"/>
        <v>1</v>
      </c>
      <c r="S2105" s="339" t="str">
        <f t="shared" si="123"/>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0"/>
        <v/>
      </c>
      <c r="O2106" s="337" t="s">
        <v>18592</v>
      </c>
      <c r="P2106" s="338"/>
      <c r="Q2106" s="339" t="str">
        <f t="shared" si="121"/>
        <v/>
      </c>
      <c r="R2106" s="339" t="b">
        <f t="shared" si="122"/>
        <v>1</v>
      </c>
      <c r="S2106" s="339" t="str">
        <f t="shared" si="123"/>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0"/>
        <v/>
      </c>
      <c r="O2107" s="337" t="s">
        <v>18592</v>
      </c>
      <c r="P2107" s="338"/>
      <c r="Q2107" s="339" t="str">
        <f t="shared" si="121"/>
        <v/>
      </c>
      <c r="R2107" s="339" t="b">
        <f t="shared" si="122"/>
        <v>1</v>
      </c>
      <c r="S2107" s="339" t="str">
        <f t="shared" si="123"/>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0"/>
        <v/>
      </c>
      <c r="O2108" s="337" t="s">
        <v>18592</v>
      </c>
      <c r="P2108" s="338"/>
      <c r="Q2108" s="339" t="str">
        <f t="shared" si="121"/>
        <v/>
      </c>
      <c r="R2108" s="339" t="b">
        <f t="shared" si="122"/>
        <v>1</v>
      </c>
      <c r="S2108" s="339" t="str">
        <f t="shared" si="123"/>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0"/>
        <v/>
      </c>
      <c r="O2109" s="337" t="s">
        <v>18592</v>
      </c>
      <c r="P2109" s="338"/>
      <c r="Q2109" s="339" t="str">
        <f t="shared" si="121"/>
        <v/>
      </c>
      <c r="R2109" s="339" t="b">
        <f t="shared" si="122"/>
        <v>1</v>
      </c>
      <c r="S2109" s="339" t="str">
        <f t="shared" si="123"/>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0"/>
        <v/>
      </c>
      <c r="O2110" s="337" t="s">
        <v>18592</v>
      </c>
      <c r="P2110" s="338"/>
      <c r="Q2110" s="339" t="str">
        <f t="shared" si="121"/>
        <v/>
      </c>
      <c r="R2110" s="339" t="b">
        <f t="shared" si="122"/>
        <v>1</v>
      </c>
      <c r="S2110" s="339" t="str">
        <f t="shared" si="123"/>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0"/>
        <v/>
      </c>
      <c r="O2111" s="337" t="s">
        <v>18592</v>
      </c>
      <c r="P2111" s="338"/>
      <c r="Q2111" s="339" t="str">
        <f t="shared" si="121"/>
        <v/>
      </c>
      <c r="R2111" s="339" t="b">
        <f t="shared" si="122"/>
        <v>1</v>
      </c>
      <c r="S2111" s="339" t="str">
        <f t="shared" si="123"/>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0"/>
        <v/>
      </c>
      <c r="O2112" s="337" t="s">
        <v>18592</v>
      </c>
      <c r="P2112" s="338"/>
      <c r="Q2112" s="339" t="str">
        <f t="shared" si="121"/>
        <v/>
      </c>
      <c r="R2112" s="339" t="b">
        <f t="shared" si="122"/>
        <v>1</v>
      </c>
      <c r="S2112" s="339" t="str">
        <f t="shared" si="123"/>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0"/>
        <v/>
      </c>
      <c r="O2113" s="337" t="s">
        <v>18592</v>
      </c>
      <c r="P2113" s="338"/>
      <c r="Q2113" s="339" t="str">
        <f t="shared" si="121"/>
        <v/>
      </c>
      <c r="R2113" s="339" t="b">
        <f t="shared" si="122"/>
        <v>1</v>
      </c>
      <c r="S2113" s="339" t="str">
        <f t="shared" si="123"/>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0"/>
        <v/>
      </c>
      <c r="O2114" s="337" t="s">
        <v>18592</v>
      </c>
      <c r="P2114" s="338"/>
      <c r="Q2114" s="339" t="str">
        <f t="shared" si="121"/>
        <v/>
      </c>
      <c r="R2114" s="339" t="b">
        <f t="shared" si="122"/>
        <v>1</v>
      </c>
      <c r="S2114" s="339" t="str">
        <f t="shared" si="123"/>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0"/>
        <v/>
      </c>
      <c r="O2115" s="337" t="s">
        <v>18592</v>
      </c>
      <c r="P2115" s="338"/>
      <c r="Q2115" s="339" t="str">
        <f t="shared" si="121"/>
        <v/>
      </c>
      <c r="R2115" s="339" t="b">
        <f t="shared" si="122"/>
        <v>1</v>
      </c>
      <c r="S2115" s="339" t="str">
        <f t="shared" si="123"/>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0"/>
        <v/>
      </c>
      <c r="O2116" s="337" t="s">
        <v>18592</v>
      </c>
      <c r="P2116" s="338"/>
      <c r="Q2116" s="339" t="str">
        <f t="shared" si="121"/>
        <v/>
      </c>
      <c r="R2116" s="339" t="b">
        <f t="shared" si="122"/>
        <v>1</v>
      </c>
      <c r="S2116" s="339" t="str">
        <f t="shared" si="123"/>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24">IF(A2117="","",IF(ISERROR(MATCH($F2117,CL,0)),"Unknown",INDIRECT("'C'!$A$"&amp;MATCH($F2117,CL,0)+1)))</f>
        <v/>
      </c>
      <c r="O2117" s="337" t="s">
        <v>18592</v>
      </c>
      <c r="P2117" s="338"/>
      <c r="Q2117" s="339" t="str">
        <f t="shared" ref="Q2117:Q2180" si="125">A2117&amp;B2117</f>
        <v/>
      </c>
      <c r="R2117" s="339" t="b">
        <f t="shared" ref="R2117:R2180" si="126">OR(ISBLANK(B2117),ISBLANK(C2117))</f>
        <v>1</v>
      </c>
      <c r="S2117" s="339" t="str">
        <f t="shared" ref="S2117:S2180" si="127">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24"/>
        <v/>
      </c>
      <c r="O2118" s="337" t="s">
        <v>18592</v>
      </c>
      <c r="P2118" s="338"/>
      <c r="Q2118" s="339" t="str">
        <f t="shared" si="125"/>
        <v/>
      </c>
      <c r="R2118" s="339" t="b">
        <f t="shared" si="126"/>
        <v>1</v>
      </c>
      <c r="S2118" s="339" t="str">
        <f t="shared" si="127"/>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24"/>
        <v/>
      </c>
      <c r="O2119" s="337" t="s">
        <v>18592</v>
      </c>
      <c r="P2119" s="338"/>
      <c r="Q2119" s="339" t="str">
        <f t="shared" si="125"/>
        <v/>
      </c>
      <c r="R2119" s="339" t="b">
        <f t="shared" si="126"/>
        <v>1</v>
      </c>
      <c r="S2119" s="339" t="str">
        <f t="shared" si="127"/>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24"/>
        <v/>
      </c>
      <c r="O2120" s="337" t="s">
        <v>18592</v>
      </c>
      <c r="P2120" s="338"/>
      <c r="Q2120" s="339" t="str">
        <f t="shared" si="125"/>
        <v/>
      </c>
      <c r="R2120" s="339" t="b">
        <f t="shared" si="126"/>
        <v>1</v>
      </c>
      <c r="S2120" s="339" t="str">
        <f t="shared" si="127"/>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24"/>
        <v/>
      </c>
      <c r="O2121" s="337" t="s">
        <v>18592</v>
      </c>
      <c r="P2121" s="338"/>
      <c r="Q2121" s="339" t="str">
        <f t="shared" si="125"/>
        <v/>
      </c>
      <c r="R2121" s="339" t="b">
        <f t="shared" si="126"/>
        <v>1</v>
      </c>
      <c r="S2121" s="339" t="str">
        <f t="shared" si="127"/>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24"/>
        <v/>
      </c>
      <c r="O2122" s="337" t="s">
        <v>18592</v>
      </c>
      <c r="P2122" s="338"/>
      <c r="Q2122" s="339" t="str">
        <f t="shared" si="125"/>
        <v/>
      </c>
      <c r="R2122" s="339" t="b">
        <f t="shared" si="126"/>
        <v>1</v>
      </c>
      <c r="S2122" s="339" t="str">
        <f t="shared" si="127"/>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24"/>
        <v/>
      </c>
      <c r="O2123" s="337" t="s">
        <v>18592</v>
      </c>
      <c r="P2123" s="338"/>
      <c r="Q2123" s="339" t="str">
        <f t="shared" si="125"/>
        <v/>
      </c>
      <c r="R2123" s="339" t="b">
        <f t="shared" si="126"/>
        <v>1</v>
      </c>
      <c r="S2123" s="339" t="str">
        <f t="shared" si="127"/>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24"/>
        <v/>
      </c>
      <c r="O2124" s="337" t="s">
        <v>18592</v>
      </c>
      <c r="P2124" s="338"/>
      <c r="Q2124" s="339" t="str">
        <f t="shared" si="125"/>
        <v/>
      </c>
      <c r="R2124" s="339" t="b">
        <f t="shared" si="126"/>
        <v>1</v>
      </c>
      <c r="S2124" s="339" t="str">
        <f t="shared" si="127"/>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24"/>
        <v/>
      </c>
      <c r="O2125" s="337" t="s">
        <v>18592</v>
      </c>
      <c r="P2125" s="338"/>
      <c r="Q2125" s="339" t="str">
        <f t="shared" si="125"/>
        <v/>
      </c>
      <c r="R2125" s="339" t="b">
        <f t="shared" si="126"/>
        <v>1</v>
      </c>
      <c r="S2125" s="339" t="str">
        <f t="shared" si="127"/>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24"/>
        <v/>
      </c>
      <c r="O2126" s="337" t="s">
        <v>18592</v>
      </c>
      <c r="P2126" s="338"/>
      <c r="Q2126" s="339" t="str">
        <f t="shared" si="125"/>
        <v/>
      </c>
      <c r="R2126" s="339" t="b">
        <f t="shared" si="126"/>
        <v>1</v>
      </c>
      <c r="S2126" s="339" t="str">
        <f t="shared" si="127"/>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24"/>
        <v/>
      </c>
      <c r="O2127" s="337" t="s">
        <v>18592</v>
      </c>
      <c r="P2127" s="338"/>
      <c r="Q2127" s="339" t="str">
        <f t="shared" si="125"/>
        <v/>
      </c>
      <c r="R2127" s="339" t="b">
        <f t="shared" si="126"/>
        <v>1</v>
      </c>
      <c r="S2127" s="339" t="str">
        <f t="shared" si="127"/>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24"/>
        <v/>
      </c>
      <c r="O2128" s="337" t="s">
        <v>18592</v>
      </c>
      <c r="P2128" s="338"/>
      <c r="Q2128" s="339" t="str">
        <f t="shared" si="125"/>
        <v/>
      </c>
      <c r="R2128" s="339" t="b">
        <f t="shared" si="126"/>
        <v>1</v>
      </c>
      <c r="S2128" s="339" t="str">
        <f t="shared" si="127"/>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24"/>
        <v/>
      </c>
      <c r="O2129" s="337" t="s">
        <v>18592</v>
      </c>
      <c r="P2129" s="338"/>
      <c r="Q2129" s="339" t="str">
        <f t="shared" si="125"/>
        <v/>
      </c>
      <c r="R2129" s="339" t="b">
        <f t="shared" si="126"/>
        <v>1</v>
      </c>
      <c r="S2129" s="339" t="str">
        <f t="shared" si="127"/>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24"/>
        <v/>
      </c>
      <c r="O2130" s="337" t="s">
        <v>18592</v>
      </c>
      <c r="P2130" s="338"/>
      <c r="Q2130" s="339" t="str">
        <f t="shared" si="125"/>
        <v/>
      </c>
      <c r="R2130" s="339" t="b">
        <f t="shared" si="126"/>
        <v>1</v>
      </c>
      <c r="S2130" s="339" t="str">
        <f t="shared" si="127"/>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24"/>
        <v/>
      </c>
      <c r="O2131" s="337" t="s">
        <v>18592</v>
      </c>
      <c r="P2131" s="338"/>
      <c r="Q2131" s="339" t="str">
        <f t="shared" si="125"/>
        <v/>
      </c>
      <c r="R2131" s="339" t="b">
        <f t="shared" si="126"/>
        <v>1</v>
      </c>
      <c r="S2131" s="339" t="str">
        <f t="shared" si="127"/>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24"/>
        <v/>
      </c>
      <c r="O2132" s="337" t="s">
        <v>18592</v>
      </c>
      <c r="P2132" s="338"/>
      <c r="Q2132" s="339" t="str">
        <f t="shared" si="125"/>
        <v/>
      </c>
      <c r="R2132" s="339" t="b">
        <f t="shared" si="126"/>
        <v>1</v>
      </c>
      <c r="S2132" s="339" t="str">
        <f t="shared" si="127"/>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24"/>
        <v/>
      </c>
      <c r="O2133" s="337" t="s">
        <v>18592</v>
      </c>
      <c r="P2133" s="338"/>
      <c r="Q2133" s="339" t="str">
        <f t="shared" si="125"/>
        <v/>
      </c>
      <c r="R2133" s="339" t="b">
        <f t="shared" si="126"/>
        <v>1</v>
      </c>
      <c r="S2133" s="339" t="str">
        <f t="shared" si="127"/>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24"/>
        <v/>
      </c>
      <c r="O2134" s="337" t="s">
        <v>18592</v>
      </c>
      <c r="P2134" s="338"/>
      <c r="Q2134" s="339" t="str">
        <f t="shared" si="125"/>
        <v/>
      </c>
      <c r="R2134" s="339" t="b">
        <f t="shared" si="126"/>
        <v>1</v>
      </c>
      <c r="S2134" s="339" t="str">
        <f t="shared" si="127"/>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24"/>
        <v/>
      </c>
      <c r="O2135" s="337" t="s">
        <v>18592</v>
      </c>
      <c r="P2135" s="338"/>
      <c r="Q2135" s="339" t="str">
        <f t="shared" si="125"/>
        <v/>
      </c>
      <c r="R2135" s="339" t="b">
        <f t="shared" si="126"/>
        <v>1</v>
      </c>
      <c r="S2135" s="339" t="str">
        <f t="shared" si="127"/>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24"/>
        <v/>
      </c>
      <c r="O2136" s="337" t="s">
        <v>18592</v>
      </c>
      <c r="P2136" s="338"/>
      <c r="Q2136" s="339" t="str">
        <f t="shared" si="125"/>
        <v/>
      </c>
      <c r="R2136" s="339" t="b">
        <f t="shared" si="126"/>
        <v>1</v>
      </c>
      <c r="S2136" s="339" t="str">
        <f t="shared" si="127"/>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24"/>
        <v/>
      </c>
      <c r="O2137" s="337" t="s">
        <v>18592</v>
      </c>
      <c r="P2137" s="338"/>
      <c r="Q2137" s="339" t="str">
        <f t="shared" si="125"/>
        <v/>
      </c>
      <c r="R2137" s="339" t="b">
        <f t="shared" si="126"/>
        <v>1</v>
      </c>
      <c r="S2137" s="339" t="str">
        <f t="shared" si="127"/>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24"/>
        <v/>
      </c>
      <c r="O2138" s="337" t="s">
        <v>18592</v>
      </c>
      <c r="P2138" s="338"/>
      <c r="Q2138" s="339" t="str">
        <f t="shared" si="125"/>
        <v/>
      </c>
      <c r="R2138" s="339" t="b">
        <f t="shared" si="126"/>
        <v>1</v>
      </c>
      <c r="S2138" s="339" t="str">
        <f t="shared" si="127"/>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24"/>
        <v/>
      </c>
      <c r="O2139" s="337" t="s">
        <v>18592</v>
      </c>
      <c r="P2139" s="338"/>
      <c r="Q2139" s="339" t="str">
        <f t="shared" si="125"/>
        <v/>
      </c>
      <c r="R2139" s="339" t="b">
        <f t="shared" si="126"/>
        <v>1</v>
      </c>
      <c r="S2139" s="339" t="str">
        <f t="shared" si="127"/>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24"/>
        <v/>
      </c>
      <c r="O2140" s="337" t="s">
        <v>18592</v>
      </c>
      <c r="P2140" s="338"/>
      <c r="Q2140" s="339" t="str">
        <f t="shared" si="125"/>
        <v/>
      </c>
      <c r="R2140" s="339" t="b">
        <f t="shared" si="126"/>
        <v>1</v>
      </c>
      <c r="S2140" s="339" t="str">
        <f t="shared" si="127"/>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24"/>
        <v/>
      </c>
      <c r="O2141" s="337" t="s">
        <v>18592</v>
      </c>
      <c r="P2141" s="338"/>
      <c r="Q2141" s="339" t="str">
        <f t="shared" si="125"/>
        <v/>
      </c>
      <c r="R2141" s="339" t="b">
        <f t="shared" si="126"/>
        <v>1</v>
      </c>
      <c r="S2141" s="339" t="str">
        <f t="shared" si="127"/>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24"/>
        <v/>
      </c>
      <c r="O2142" s="337" t="s">
        <v>18592</v>
      </c>
      <c r="P2142" s="338"/>
      <c r="Q2142" s="339" t="str">
        <f t="shared" si="125"/>
        <v/>
      </c>
      <c r="R2142" s="339" t="b">
        <f t="shared" si="126"/>
        <v>1</v>
      </c>
      <c r="S2142" s="339" t="str">
        <f t="shared" si="127"/>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24"/>
        <v/>
      </c>
      <c r="O2143" s="337" t="s">
        <v>18592</v>
      </c>
      <c r="P2143" s="338"/>
      <c r="Q2143" s="339" t="str">
        <f t="shared" si="125"/>
        <v/>
      </c>
      <c r="R2143" s="339" t="b">
        <f t="shared" si="126"/>
        <v>1</v>
      </c>
      <c r="S2143" s="339" t="str">
        <f t="shared" si="127"/>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24"/>
        <v/>
      </c>
      <c r="O2144" s="337" t="s">
        <v>18592</v>
      </c>
      <c r="P2144" s="338"/>
      <c r="Q2144" s="339" t="str">
        <f t="shared" si="125"/>
        <v/>
      </c>
      <c r="R2144" s="339" t="b">
        <f t="shared" si="126"/>
        <v>1</v>
      </c>
      <c r="S2144" s="339" t="str">
        <f t="shared" si="127"/>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24"/>
        <v/>
      </c>
      <c r="O2145" s="337" t="s">
        <v>18592</v>
      </c>
      <c r="P2145" s="338"/>
      <c r="Q2145" s="339" t="str">
        <f t="shared" si="125"/>
        <v/>
      </c>
      <c r="R2145" s="339" t="b">
        <f t="shared" si="126"/>
        <v>1</v>
      </c>
      <c r="S2145" s="339" t="str">
        <f t="shared" si="127"/>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24"/>
        <v/>
      </c>
      <c r="O2146" s="337" t="s">
        <v>18592</v>
      </c>
      <c r="P2146" s="338"/>
      <c r="Q2146" s="339" t="str">
        <f t="shared" si="125"/>
        <v/>
      </c>
      <c r="R2146" s="339" t="b">
        <f t="shared" si="126"/>
        <v>1</v>
      </c>
      <c r="S2146" s="339" t="str">
        <f t="shared" si="127"/>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24"/>
        <v/>
      </c>
      <c r="O2147" s="337" t="s">
        <v>18592</v>
      </c>
      <c r="P2147" s="338"/>
      <c r="Q2147" s="339" t="str">
        <f t="shared" si="125"/>
        <v/>
      </c>
      <c r="R2147" s="339" t="b">
        <f t="shared" si="126"/>
        <v>1</v>
      </c>
      <c r="S2147" s="339" t="str">
        <f t="shared" si="127"/>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24"/>
        <v/>
      </c>
      <c r="O2148" s="337" t="s">
        <v>18592</v>
      </c>
      <c r="P2148" s="338"/>
      <c r="Q2148" s="339" t="str">
        <f t="shared" si="125"/>
        <v/>
      </c>
      <c r="R2148" s="339" t="b">
        <f t="shared" si="126"/>
        <v>1</v>
      </c>
      <c r="S2148" s="339" t="str">
        <f t="shared" si="127"/>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24"/>
        <v/>
      </c>
      <c r="O2149" s="337" t="s">
        <v>18592</v>
      </c>
      <c r="P2149" s="338"/>
      <c r="Q2149" s="339" t="str">
        <f t="shared" si="125"/>
        <v/>
      </c>
      <c r="R2149" s="339" t="b">
        <f t="shared" si="126"/>
        <v>1</v>
      </c>
      <c r="S2149" s="339" t="str">
        <f t="shared" si="127"/>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24"/>
        <v/>
      </c>
      <c r="O2150" s="337" t="s">
        <v>18592</v>
      </c>
      <c r="P2150" s="338"/>
      <c r="Q2150" s="339" t="str">
        <f t="shared" si="125"/>
        <v/>
      </c>
      <c r="R2150" s="339" t="b">
        <f t="shared" si="126"/>
        <v>1</v>
      </c>
      <c r="S2150" s="339" t="str">
        <f t="shared" si="127"/>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24"/>
        <v/>
      </c>
      <c r="O2151" s="337" t="s">
        <v>18592</v>
      </c>
      <c r="P2151" s="338"/>
      <c r="Q2151" s="339" t="str">
        <f t="shared" si="125"/>
        <v/>
      </c>
      <c r="R2151" s="339" t="b">
        <f t="shared" si="126"/>
        <v>1</v>
      </c>
      <c r="S2151" s="339" t="str">
        <f t="shared" si="127"/>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24"/>
        <v/>
      </c>
      <c r="O2152" s="337" t="s">
        <v>18592</v>
      </c>
      <c r="P2152" s="338"/>
      <c r="Q2152" s="339" t="str">
        <f t="shared" si="125"/>
        <v/>
      </c>
      <c r="R2152" s="339" t="b">
        <f t="shared" si="126"/>
        <v>1</v>
      </c>
      <c r="S2152" s="339" t="str">
        <f t="shared" si="127"/>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24"/>
        <v/>
      </c>
      <c r="O2153" s="337" t="s">
        <v>18592</v>
      </c>
      <c r="P2153" s="338"/>
      <c r="Q2153" s="339" t="str">
        <f t="shared" si="125"/>
        <v/>
      </c>
      <c r="R2153" s="339" t="b">
        <f t="shared" si="126"/>
        <v>1</v>
      </c>
      <c r="S2153" s="339" t="str">
        <f t="shared" si="127"/>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24"/>
        <v/>
      </c>
      <c r="O2154" s="337" t="s">
        <v>18592</v>
      </c>
      <c r="P2154" s="338"/>
      <c r="Q2154" s="339" t="str">
        <f t="shared" si="125"/>
        <v/>
      </c>
      <c r="R2154" s="339" t="b">
        <f t="shared" si="126"/>
        <v>1</v>
      </c>
      <c r="S2154" s="339" t="str">
        <f t="shared" si="127"/>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24"/>
        <v/>
      </c>
      <c r="O2155" s="337" t="s">
        <v>18592</v>
      </c>
      <c r="P2155" s="338"/>
      <c r="Q2155" s="339" t="str">
        <f t="shared" si="125"/>
        <v/>
      </c>
      <c r="R2155" s="339" t="b">
        <f t="shared" si="126"/>
        <v>1</v>
      </c>
      <c r="S2155" s="339" t="str">
        <f t="shared" si="127"/>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24"/>
        <v/>
      </c>
      <c r="O2156" s="337" t="s">
        <v>18592</v>
      </c>
      <c r="P2156" s="338"/>
      <c r="Q2156" s="339" t="str">
        <f t="shared" si="125"/>
        <v/>
      </c>
      <c r="R2156" s="339" t="b">
        <f t="shared" si="126"/>
        <v>1</v>
      </c>
      <c r="S2156" s="339" t="str">
        <f t="shared" si="127"/>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24"/>
        <v/>
      </c>
      <c r="O2157" s="337" t="s">
        <v>18592</v>
      </c>
      <c r="P2157" s="338"/>
      <c r="Q2157" s="339" t="str">
        <f t="shared" si="125"/>
        <v/>
      </c>
      <c r="R2157" s="339" t="b">
        <f t="shared" si="126"/>
        <v>1</v>
      </c>
      <c r="S2157" s="339" t="str">
        <f t="shared" si="127"/>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24"/>
        <v/>
      </c>
      <c r="O2158" s="337" t="s">
        <v>18592</v>
      </c>
      <c r="P2158" s="338"/>
      <c r="Q2158" s="339" t="str">
        <f t="shared" si="125"/>
        <v/>
      </c>
      <c r="R2158" s="339" t="b">
        <f t="shared" si="126"/>
        <v>1</v>
      </c>
      <c r="S2158" s="339" t="str">
        <f t="shared" si="127"/>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24"/>
        <v/>
      </c>
      <c r="O2159" s="337" t="s">
        <v>18592</v>
      </c>
      <c r="P2159" s="338"/>
      <c r="Q2159" s="339" t="str">
        <f t="shared" si="125"/>
        <v/>
      </c>
      <c r="R2159" s="339" t="b">
        <f t="shared" si="126"/>
        <v>1</v>
      </c>
      <c r="S2159" s="339" t="str">
        <f t="shared" si="127"/>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24"/>
        <v/>
      </c>
      <c r="O2160" s="337" t="s">
        <v>18592</v>
      </c>
      <c r="P2160" s="338"/>
      <c r="Q2160" s="339" t="str">
        <f t="shared" si="125"/>
        <v/>
      </c>
      <c r="R2160" s="339" t="b">
        <f t="shared" si="126"/>
        <v>1</v>
      </c>
      <c r="S2160" s="339" t="str">
        <f t="shared" si="127"/>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24"/>
        <v/>
      </c>
      <c r="O2161" s="337" t="s">
        <v>18592</v>
      </c>
      <c r="P2161" s="338"/>
      <c r="Q2161" s="339" t="str">
        <f t="shared" si="125"/>
        <v/>
      </c>
      <c r="R2161" s="339" t="b">
        <f t="shared" si="126"/>
        <v>1</v>
      </c>
      <c r="S2161" s="339" t="str">
        <f t="shared" si="127"/>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24"/>
        <v/>
      </c>
      <c r="O2162" s="337" t="s">
        <v>18592</v>
      </c>
      <c r="P2162" s="338"/>
      <c r="Q2162" s="339" t="str">
        <f t="shared" si="125"/>
        <v/>
      </c>
      <c r="R2162" s="339" t="b">
        <f t="shared" si="126"/>
        <v>1</v>
      </c>
      <c r="S2162" s="339" t="str">
        <f t="shared" si="127"/>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24"/>
        <v/>
      </c>
      <c r="O2163" s="337" t="s">
        <v>18592</v>
      </c>
      <c r="P2163" s="338"/>
      <c r="Q2163" s="339" t="str">
        <f t="shared" si="125"/>
        <v/>
      </c>
      <c r="R2163" s="339" t="b">
        <f t="shared" si="126"/>
        <v>1</v>
      </c>
      <c r="S2163" s="339" t="str">
        <f t="shared" si="127"/>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24"/>
        <v/>
      </c>
      <c r="O2164" s="337" t="s">
        <v>18592</v>
      </c>
      <c r="P2164" s="338"/>
      <c r="Q2164" s="339" t="str">
        <f t="shared" si="125"/>
        <v/>
      </c>
      <c r="R2164" s="339" t="b">
        <f t="shared" si="126"/>
        <v>1</v>
      </c>
      <c r="S2164" s="339" t="str">
        <f t="shared" si="127"/>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24"/>
        <v/>
      </c>
      <c r="O2165" s="337" t="s">
        <v>18592</v>
      </c>
      <c r="P2165" s="338"/>
      <c r="Q2165" s="339" t="str">
        <f t="shared" si="125"/>
        <v/>
      </c>
      <c r="R2165" s="339" t="b">
        <f t="shared" si="126"/>
        <v>1</v>
      </c>
      <c r="S2165" s="339" t="str">
        <f t="shared" si="127"/>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24"/>
        <v/>
      </c>
      <c r="O2166" s="337" t="s">
        <v>18592</v>
      </c>
      <c r="P2166" s="338"/>
      <c r="Q2166" s="339" t="str">
        <f t="shared" si="125"/>
        <v/>
      </c>
      <c r="R2166" s="339" t="b">
        <f t="shared" si="126"/>
        <v>1</v>
      </c>
      <c r="S2166" s="339" t="str">
        <f t="shared" si="127"/>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24"/>
        <v/>
      </c>
      <c r="O2167" s="337" t="s">
        <v>18592</v>
      </c>
      <c r="P2167" s="338"/>
      <c r="Q2167" s="339" t="str">
        <f t="shared" si="125"/>
        <v/>
      </c>
      <c r="R2167" s="339" t="b">
        <f t="shared" si="126"/>
        <v>1</v>
      </c>
      <c r="S2167" s="339" t="str">
        <f t="shared" si="127"/>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24"/>
        <v/>
      </c>
      <c r="O2168" s="337" t="s">
        <v>18592</v>
      </c>
      <c r="P2168" s="338"/>
      <c r="Q2168" s="339" t="str">
        <f t="shared" si="125"/>
        <v/>
      </c>
      <c r="R2168" s="339" t="b">
        <f t="shared" si="126"/>
        <v>1</v>
      </c>
      <c r="S2168" s="339" t="str">
        <f t="shared" si="127"/>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24"/>
        <v/>
      </c>
      <c r="O2169" s="337" t="s">
        <v>18592</v>
      </c>
      <c r="P2169" s="338"/>
      <c r="Q2169" s="339" t="str">
        <f t="shared" si="125"/>
        <v/>
      </c>
      <c r="R2169" s="339" t="b">
        <f t="shared" si="126"/>
        <v>1</v>
      </c>
      <c r="S2169" s="339" t="str">
        <f t="shared" si="127"/>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24"/>
        <v/>
      </c>
      <c r="O2170" s="337" t="s">
        <v>18592</v>
      </c>
      <c r="P2170" s="338"/>
      <c r="Q2170" s="339" t="str">
        <f t="shared" si="125"/>
        <v/>
      </c>
      <c r="R2170" s="339" t="b">
        <f t="shared" si="126"/>
        <v>1</v>
      </c>
      <c r="S2170" s="339" t="str">
        <f t="shared" si="127"/>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24"/>
        <v/>
      </c>
      <c r="O2171" s="337" t="s">
        <v>18592</v>
      </c>
      <c r="P2171" s="338"/>
      <c r="Q2171" s="339" t="str">
        <f t="shared" si="125"/>
        <v/>
      </c>
      <c r="R2171" s="339" t="b">
        <f t="shared" si="126"/>
        <v>1</v>
      </c>
      <c r="S2171" s="339" t="str">
        <f t="shared" si="127"/>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24"/>
        <v/>
      </c>
      <c r="O2172" s="337" t="s">
        <v>18592</v>
      </c>
      <c r="P2172" s="338"/>
      <c r="Q2172" s="339" t="str">
        <f t="shared" si="125"/>
        <v/>
      </c>
      <c r="R2172" s="339" t="b">
        <f t="shared" si="126"/>
        <v>1</v>
      </c>
      <c r="S2172" s="339" t="str">
        <f t="shared" si="127"/>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24"/>
        <v/>
      </c>
      <c r="O2173" s="337" t="s">
        <v>18592</v>
      </c>
      <c r="P2173" s="338"/>
      <c r="Q2173" s="339" t="str">
        <f t="shared" si="125"/>
        <v/>
      </c>
      <c r="R2173" s="339" t="b">
        <f t="shared" si="126"/>
        <v>1</v>
      </c>
      <c r="S2173" s="339" t="str">
        <f t="shared" si="127"/>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24"/>
        <v/>
      </c>
      <c r="O2174" s="337" t="s">
        <v>18592</v>
      </c>
      <c r="P2174" s="338"/>
      <c r="Q2174" s="339" t="str">
        <f t="shared" si="125"/>
        <v/>
      </c>
      <c r="R2174" s="339" t="b">
        <f t="shared" si="126"/>
        <v>1</v>
      </c>
      <c r="S2174" s="339" t="str">
        <f t="shared" si="127"/>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24"/>
        <v/>
      </c>
      <c r="O2175" s="337" t="s">
        <v>18592</v>
      </c>
      <c r="P2175" s="338"/>
      <c r="Q2175" s="339" t="str">
        <f t="shared" si="125"/>
        <v/>
      </c>
      <c r="R2175" s="339" t="b">
        <f t="shared" si="126"/>
        <v>1</v>
      </c>
      <c r="S2175" s="339" t="str">
        <f t="shared" si="127"/>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24"/>
        <v/>
      </c>
      <c r="O2176" s="337" t="s">
        <v>18592</v>
      </c>
      <c r="P2176" s="338"/>
      <c r="Q2176" s="339" t="str">
        <f t="shared" si="125"/>
        <v/>
      </c>
      <c r="R2176" s="339" t="b">
        <f t="shared" si="126"/>
        <v>1</v>
      </c>
      <c r="S2176" s="339" t="str">
        <f t="shared" si="127"/>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24"/>
        <v/>
      </c>
      <c r="O2177" s="337" t="s">
        <v>18592</v>
      </c>
      <c r="P2177" s="338"/>
      <c r="Q2177" s="339" t="str">
        <f t="shared" si="125"/>
        <v/>
      </c>
      <c r="R2177" s="339" t="b">
        <f t="shared" si="126"/>
        <v>1</v>
      </c>
      <c r="S2177" s="339" t="str">
        <f t="shared" si="127"/>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24"/>
        <v/>
      </c>
      <c r="O2178" s="337" t="s">
        <v>18592</v>
      </c>
      <c r="P2178" s="338"/>
      <c r="Q2178" s="339" t="str">
        <f t="shared" si="125"/>
        <v/>
      </c>
      <c r="R2178" s="339" t="b">
        <f t="shared" si="126"/>
        <v>1</v>
      </c>
      <c r="S2178" s="339" t="str">
        <f t="shared" si="127"/>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24"/>
        <v/>
      </c>
      <c r="O2179" s="337" t="s">
        <v>18592</v>
      </c>
      <c r="P2179" s="338"/>
      <c r="Q2179" s="339" t="str">
        <f t="shared" si="125"/>
        <v/>
      </c>
      <c r="R2179" s="339" t="b">
        <f t="shared" si="126"/>
        <v>1</v>
      </c>
      <c r="S2179" s="339" t="str">
        <f t="shared" si="127"/>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24"/>
        <v/>
      </c>
      <c r="O2180" s="337" t="s">
        <v>18592</v>
      </c>
      <c r="P2180" s="338"/>
      <c r="Q2180" s="339" t="str">
        <f t="shared" si="125"/>
        <v/>
      </c>
      <c r="R2180" s="339" t="b">
        <f t="shared" si="126"/>
        <v>1</v>
      </c>
      <c r="S2180" s="339" t="str">
        <f t="shared" si="127"/>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28">IF(A2181="","",IF(ISERROR(MATCH($F2181,CL,0)),"Unknown",INDIRECT("'C'!$A$"&amp;MATCH($F2181,CL,0)+1)))</f>
        <v/>
      </c>
      <c r="O2181" s="337" t="s">
        <v>18592</v>
      </c>
      <c r="P2181" s="338"/>
      <c r="Q2181" s="339" t="str">
        <f t="shared" ref="Q2181:Q2244" si="129">A2181&amp;B2181</f>
        <v/>
      </c>
      <c r="R2181" s="339" t="b">
        <f t="shared" ref="R2181:R2244" si="130">OR(ISBLANK(B2181),ISBLANK(C2181))</f>
        <v>1</v>
      </c>
      <c r="S2181" s="339" t="str">
        <f t="shared" ref="S2181:S2244" si="131">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28"/>
        <v/>
      </c>
      <c r="O2182" s="337" t="s">
        <v>18592</v>
      </c>
      <c r="P2182" s="338"/>
      <c r="Q2182" s="339" t="str">
        <f t="shared" si="129"/>
        <v/>
      </c>
      <c r="R2182" s="339" t="b">
        <f t="shared" si="130"/>
        <v>1</v>
      </c>
      <c r="S2182" s="339" t="str">
        <f t="shared" si="131"/>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28"/>
        <v/>
      </c>
      <c r="O2183" s="337" t="s">
        <v>18592</v>
      </c>
      <c r="P2183" s="338"/>
      <c r="Q2183" s="339" t="str">
        <f t="shared" si="129"/>
        <v/>
      </c>
      <c r="R2183" s="339" t="b">
        <f t="shared" si="130"/>
        <v>1</v>
      </c>
      <c r="S2183" s="339" t="str">
        <f t="shared" si="131"/>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28"/>
        <v/>
      </c>
      <c r="O2184" s="337" t="s">
        <v>18592</v>
      </c>
      <c r="P2184" s="338"/>
      <c r="Q2184" s="339" t="str">
        <f t="shared" si="129"/>
        <v/>
      </c>
      <c r="R2184" s="339" t="b">
        <f t="shared" si="130"/>
        <v>1</v>
      </c>
      <c r="S2184" s="339" t="str">
        <f t="shared" si="131"/>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28"/>
        <v/>
      </c>
      <c r="O2185" s="337" t="s">
        <v>18592</v>
      </c>
      <c r="P2185" s="338"/>
      <c r="Q2185" s="339" t="str">
        <f t="shared" si="129"/>
        <v/>
      </c>
      <c r="R2185" s="339" t="b">
        <f t="shared" si="130"/>
        <v>1</v>
      </c>
      <c r="S2185" s="339" t="str">
        <f t="shared" si="131"/>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28"/>
        <v/>
      </c>
      <c r="O2186" s="337" t="s">
        <v>18592</v>
      </c>
      <c r="P2186" s="338"/>
      <c r="Q2186" s="339" t="str">
        <f t="shared" si="129"/>
        <v/>
      </c>
      <c r="R2186" s="339" t="b">
        <f t="shared" si="130"/>
        <v>1</v>
      </c>
      <c r="S2186" s="339" t="str">
        <f t="shared" si="131"/>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28"/>
        <v/>
      </c>
      <c r="O2187" s="337" t="s">
        <v>18592</v>
      </c>
      <c r="P2187" s="338"/>
      <c r="Q2187" s="339" t="str">
        <f t="shared" si="129"/>
        <v/>
      </c>
      <c r="R2187" s="339" t="b">
        <f t="shared" si="130"/>
        <v>1</v>
      </c>
      <c r="S2187" s="339" t="str">
        <f t="shared" si="131"/>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28"/>
        <v/>
      </c>
      <c r="O2188" s="337" t="s">
        <v>18592</v>
      </c>
      <c r="P2188" s="338"/>
      <c r="Q2188" s="339" t="str">
        <f t="shared" si="129"/>
        <v/>
      </c>
      <c r="R2188" s="339" t="b">
        <f t="shared" si="130"/>
        <v>1</v>
      </c>
      <c r="S2188" s="339" t="str">
        <f t="shared" si="131"/>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28"/>
        <v/>
      </c>
      <c r="O2189" s="337" t="s">
        <v>18592</v>
      </c>
      <c r="P2189" s="338"/>
      <c r="Q2189" s="339" t="str">
        <f t="shared" si="129"/>
        <v/>
      </c>
      <c r="R2189" s="339" t="b">
        <f t="shared" si="130"/>
        <v>1</v>
      </c>
      <c r="S2189" s="339" t="str">
        <f t="shared" si="131"/>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28"/>
        <v/>
      </c>
      <c r="O2190" s="337" t="s">
        <v>18592</v>
      </c>
      <c r="P2190" s="338"/>
      <c r="Q2190" s="339" t="str">
        <f t="shared" si="129"/>
        <v/>
      </c>
      <c r="R2190" s="339" t="b">
        <f t="shared" si="130"/>
        <v>1</v>
      </c>
      <c r="S2190" s="339" t="str">
        <f t="shared" si="131"/>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28"/>
        <v/>
      </c>
      <c r="O2191" s="337" t="s">
        <v>18592</v>
      </c>
      <c r="P2191" s="338"/>
      <c r="Q2191" s="339" t="str">
        <f t="shared" si="129"/>
        <v/>
      </c>
      <c r="R2191" s="339" t="b">
        <f t="shared" si="130"/>
        <v>1</v>
      </c>
      <c r="S2191" s="339" t="str">
        <f t="shared" si="131"/>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28"/>
        <v/>
      </c>
      <c r="O2192" s="337" t="s">
        <v>18592</v>
      </c>
      <c r="P2192" s="338"/>
      <c r="Q2192" s="339" t="str">
        <f t="shared" si="129"/>
        <v/>
      </c>
      <c r="R2192" s="339" t="b">
        <f t="shared" si="130"/>
        <v>1</v>
      </c>
      <c r="S2192" s="339" t="str">
        <f t="shared" si="131"/>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28"/>
        <v/>
      </c>
      <c r="O2193" s="337" t="s">
        <v>18592</v>
      </c>
      <c r="P2193" s="338"/>
      <c r="Q2193" s="339" t="str">
        <f t="shared" si="129"/>
        <v/>
      </c>
      <c r="R2193" s="339" t="b">
        <f t="shared" si="130"/>
        <v>1</v>
      </c>
      <c r="S2193" s="339" t="str">
        <f t="shared" si="131"/>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28"/>
        <v/>
      </c>
      <c r="O2194" s="337" t="s">
        <v>18592</v>
      </c>
      <c r="P2194" s="338"/>
      <c r="Q2194" s="339" t="str">
        <f t="shared" si="129"/>
        <v/>
      </c>
      <c r="R2194" s="339" t="b">
        <f t="shared" si="130"/>
        <v>1</v>
      </c>
      <c r="S2194" s="339" t="str">
        <f t="shared" si="131"/>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28"/>
        <v/>
      </c>
      <c r="O2195" s="337" t="s">
        <v>18592</v>
      </c>
      <c r="P2195" s="338"/>
      <c r="Q2195" s="339" t="str">
        <f t="shared" si="129"/>
        <v/>
      </c>
      <c r="R2195" s="339" t="b">
        <f t="shared" si="130"/>
        <v>1</v>
      </c>
      <c r="S2195" s="339" t="str">
        <f t="shared" si="131"/>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28"/>
        <v/>
      </c>
      <c r="O2196" s="337" t="s">
        <v>18592</v>
      </c>
      <c r="P2196" s="338"/>
      <c r="Q2196" s="339" t="str">
        <f t="shared" si="129"/>
        <v/>
      </c>
      <c r="R2196" s="339" t="b">
        <f t="shared" si="130"/>
        <v>1</v>
      </c>
      <c r="S2196" s="339" t="str">
        <f t="shared" si="131"/>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28"/>
        <v/>
      </c>
      <c r="O2197" s="337" t="s">
        <v>18592</v>
      </c>
      <c r="P2197" s="338"/>
      <c r="Q2197" s="339" t="str">
        <f t="shared" si="129"/>
        <v/>
      </c>
      <c r="R2197" s="339" t="b">
        <f t="shared" si="130"/>
        <v>1</v>
      </c>
      <c r="S2197" s="339" t="str">
        <f t="shared" si="131"/>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28"/>
        <v/>
      </c>
      <c r="O2198" s="337" t="s">
        <v>18592</v>
      </c>
      <c r="P2198" s="338"/>
      <c r="Q2198" s="339" t="str">
        <f t="shared" si="129"/>
        <v/>
      </c>
      <c r="R2198" s="339" t="b">
        <f t="shared" si="130"/>
        <v>1</v>
      </c>
      <c r="S2198" s="339" t="str">
        <f t="shared" si="131"/>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28"/>
        <v/>
      </c>
      <c r="O2199" s="337" t="s">
        <v>18592</v>
      </c>
      <c r="P2199" s="338"/>
      <c r="Q2199" s="339" t="str">
        <f t="shared" si="129"/>
        <v/>
      </c>
      <c r="R2199" s="339" t="b">
        <f t="shared" si="130"/>
        <v>1</v>
      </c>
      <c r="S2199" s="339" t="str">
        <f t="shared" si="131"/>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28"/>
        <v/>
      </c>
      <c r="O2200" s="337" t="s">
        <v>18592</v>
      </c>
      <c r="P2200" s="338"/>
      <c r="Q2200" s="339" t="str">
        <f t="shared" si="129"/>
        <v/>
      </c>
      <c r="R2200" s="339" t="b">
        <f t="shared" si="130"/>
        <v>1</v>
      </c>
      <c r="S2200" s="339" t="str">
        <f t="shared" si="131"/>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28"/>
        <v/>
      </c>
      <c r="O2201" s="337" t="s">
        <v>18592</v>
      </c>
      <c r="P2201" s="338"/>
      <c r="Q2201" s="339" t="str">
        <f t="shared" si="129"/>
        <v/>
      </c>
      <c r="R2201" s="339" t="b">
        <f t="shared" si="130"/>
        <v>1</v>
      </c>
      <c r="S2201" s="339" t="str">
        <f t="shared" si="131"/>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28"/>
        <v/>
      </c>
      <c r="O2202" s="337" t="s">
        <v>18592</v>
      </c>
      <c r="P2202" s="338"/>
      <c r="Q2202" s="339" t="str">
        <f t="shared" si="129"/>
        <v/>
      </c>
      <c r="R2202" s="339" t="b">
        <f t="shared" si="130"/>
        <v>1</v>
      </c>
      <c r="S2202" s="339" t="str">
        <f t="shared" si="131"/>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28"/>
        <v/>
      </c>
      <c r="O2203" s="337" t="s">
        <v>18592</v>
      </c>
      <c r="P2203" s="338"/>
      <c r="Q2203" s="339" t="str">
        <f t="shared" si="129"/>
        <v/>
      </c>
      <c r="R2203" s="339" t="b">
        <f t="shared" si="130"/>
        <v>1</v>
      </c>
      <c r="S2203" s="339" t="str">
        <f t="shared" si="131"/>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28"/>
        <v/>
      </c>
      <c r="O2204" s="337" t="s">
        <v>18592</v>
      </c>
      <c r="P2204" s="338"/>
      <c r="Q2204" s="339" t="str">
        <f t="shared" si="129"/>
        <v/>
      </c>
      <c r="R2204" s="339" t="b">
        <f t="shared" si="130"/>
        <v>1</v>
      </c>
      <c r="S2204" s="339" t="str">
        <f t="shared" si="131"/>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28"/>
        <v/>
      </c>
      <c r="O2205" s="337" t="s">
        <v>18592</v>
      </c>
      <c r="P2205" s="338"/>
      <c r="Q2205" s="339" t="str">
        <f t="shared" si="129"/>
        <v/>
      </c>
      <c r="R2205" s="339" t="b">
        <f t="shared" si="130"/>
        <v>1</v>
      </c>
      <c r="S2205" s="339" t="str">
        <f t="shared" si="131"/>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28"/>
        <v/>
      </c>
      <c r="O2206" s="337" t="s">
        <v>18592</v>
      </c>
      <c r="P2206" s="338"/>
      <c r="Q2206" s="339" t="str">
        <f t="shared" si="129"/>
        <v/>
      </c>
      <c r="R2206" s="339" t="b">
        <f t="shared" si="130"/>
        <v>1</v>
      </c>
      <c r="S2206" s="339" t="str">
        <f t="shared" si="131"/>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28"/>
        <v/>
      </c>
      <c r="O2207" s="337" t="s">
        <v>18592</v>
      </c>
      <c r="P2207" s="338"/>
      <c r="Q2207" s="339" t="str">
        <f t="shared" si="129"/>
        <v/>
      </c>
      <c r="R2207" s="339" t="b">
        <f t="shared" si="130"/>
        <v>1</v>
      </c>
      <c r="S2207" s="339" t="str">
        <f t="shared" si="131"/>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28"/>
        <v/>
      </c>
      <c r="O2208" s="337" t="s">
        <v>18592</v>
      </c>
      <c r="P2208" s="338"/>
      <c r="Q2208" s="339" t="str">
        <f t="shared" si="129"/>
        <v/>
      </c>
      <c r="R2208" s="339" t="b">
        <f t="shared" si="130"/>
        <v>1</v>
      </c>
      <c r="S2208" s="339" t="str">
        <f t="shared" si="131"/>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28"/>
        <v/>
      </c>
      <c r="O2209" s="337" t="s">
        <v>18592</v>
      </c>
      <c r="P2209" s="338"/>
      <c r="Q2209" s="339" t="str">
        <f t="shared" si="129"/>
        <v/>
      </c>
      <c r="R2209" s="339" t="b">
        <f t="shared" si="130"/>
        <v>1</v>
      </c>
      <c r="S2209" s="339" t="str">
        <f t="shared" si="131"/>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28"/>
        <v/>
      </c>
      <c r="O2210" s="337" t="s">
        <v>18592</v>
      </c>
      <c r="P2210" s="338"/>
      <c r="Q2210" s="339" t="str">
        <f t="shared" si="129"/>
        <v/>
      </c>
      <c r="R2210" s="339" t="b">
        <f t="shared" si="130"/>
        <v>1</v>
      </c>
      <c r="S2210" s="339" t="str">
        <f t="shared" si="131"/>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28"/>
        <v/>
      </c>
      <c r="O2211" s="337" t="s">
        <v>18592</v>
      </c>
      <c r="P2211" s="338"/>
      <c r="Q2211" s="339" t="str">
        <f t="shared" si="129"/>
        <v/>
      </c>
      <c r="R2211" s="339" t="b">
        <f t="shared" si="130"/>
        <v>1</v>
      </c>
      <c r="S2211" s="339" t="str">
        <f t="shared" si="131"/>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28"/>
        <v/>
      </c>
      <c r="O2212" s="337" t="s">
        <v>18592</v>
      </c>
      <c r="P2212" s="338"/>
      <c r="Q2212" s="339" t="str">
        <f t="shared" si="129"/>
        <v/>
      </c>
      <c r="R2212" s="339" t="b">
        <f t="shared" si="130"/>
        <v>1</v>
      </c>
      <c r="S2212" s="339" t="str">
        <f t="shared" si="131"/>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28"/>
        <v/>
      </c>
      <c r="O2213" s="337" t="s">
        <v>18592</v>
      </c>
      <c r="P2213" s="338"/>
      <c r="Q2213" s="339" t="str">
        <f t="shared" si="129"/>
        <v/>
      </c>
      <c r="R2213" s="339" t="b">
        <f t="shared" si="130"/>
        <v>1</v>
      </c>
      <c r="S2213" s="339" t="str">
        <f t="shared" si="131"/>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28"/>
        <v/>
      </c>
      <c r="O2214" s="337" t="s">
        <v>18592</v>
      </c>
      <c r="P2214" s="338"/>
      <c r="Q2214" s="339" t="str">
        <f t="shared" si="129"/>
        <v/>
      </c>
      <c r="R2214" s="339" t="b">
        <f t="shared" si="130"/>
        <v>1</v>
      </c>
      <c r="S2214" s="339" t="str">
        <f t="shared" si="131"/>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28"/>
        <v/>
      </c>
      <c r="O2215" s="337" t="s">
        <v>18592</v>
      </c>
      <c r="P2215" s="338"/>
      <c r="Q2215" s="339" t="str">
        <f t="shared" si="129"/>
        <v/>
      </c>
      <c r="R2215" s="339" t="b">
        <f t="shared" si="130"/>
        <v>1</v>
      </c>
      <c r="S2215" s="339" t="str">
        <f t="shared" si="131"/>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28"/>
        <v/>
      </c>
      <c r="O2216" s="337" t="s">
        <v>18592</v>
      </c>
      <c r="P2216" s="338"/>
      <c r="Q2216" s="339" t="str">
        <f t="shared" si="129"/>
        <v/>
      </c>
      <c r="R2216" s="339" t="b">
        <f t="shared" si="130"/>
        <v>1</v>
      </c>
      <c r="S2216" s="339" t="str">
        <f t="shared" si="131"/>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28"/>
        <v/>
      </c>
      <c r="O2217" s="337" t="s">
        <v>18592</v>
      </c>
      <c r="P2217" s="338"/>
      <c r="Q2217" s="339" t="str">
        <f t="shared" si="129"/>
        <v/>
      </c>
      <c r="R2217" s="339" t="b">
        <f t="shared" si="130"/>
        <v>1</v>
      </c>
      <c r="S2217" s="339" t="str">
        <f t="shared" si="131"/>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28"/>
        <v/>
      </c>
      <c r="O2218" s="337" t="s">
        <v>18592</v>
      </c>
      <c r="P2218" s="338"/>
      <c r="Q2218" s="339" t="str">
        <f t="shared" si="129"/>
        <v/>
      </c>
      <c r="R2218" s="339" t="b">
        <f t="shared" si="130"/>
        <v>1</v>
      </c>
      <c r="S2218" s="339" t="str">
        <f t="shared" si="131"/>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28"/>
        <v/>
      </c>
      <c r="O2219" s="337" t="s">
        <v>18592</v>
      </c>
      <c r="P2219" s="338"/>
      <c r="Q2219" s="339" t="str">
        <f t="shared" si="129"/>
        <v/>
      </c>
      <c r="R2219" s="339" t="b">
        <f t="shared" si="130"/>
        <v>1</v>
      </c>
      <c r="S2219" s="339" t="str">
        <f t="shared" si="131"/>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28"/>
        <v/>
      </c>
      <c r="O2220" s="337" t="s">
        <v>18592</v>
      </c>
      <c r="P2220" s="338"/>
      <c r="Q2220" s="339" t="str">
        <f t="shared" si="129"/>
        <v/>
      </c>
      <c r="R2220" s="339" t="b">
        <f t="shared" si="130"/>
        <v>1</v>
      </c>
      <c r="S2220" s="339" t="str">
        <f t="shared" si="131"/>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28"/>
        <v/>
      </c>
      <c r="O2221" s="337" t="s">
        <v>18592</v>
      </c>
      <c r="P2221" s="338"/>
      <c r="Q2221" s="339" t="str">
        <f t="shared" si="129"/>
        <v/>
      </c>
      <c r="R2221" s="339" t="b">
        <f t="shared" si="130"/>
        <v>1</v>
      </c>
      <c r="S2221" s="339" t="str">
        <f t="shared" si="131"/>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28"/>
        <v/>
      </c>
      <c r="O2222" s="337" t="s">
        <v>18592</v>
      </c>
      <c r="P2222" s="338"/>
      <c r="Q2222" s="339" t="str">
        <f t="shared" si="129"/>
        <v/>
      </c>
      <c r="R2222" s="339" t="b">
        <f t="shared" si="130"/>
        <v>1</v>
      </c>
      <c r="S2222" s="339" t="str">
        <f t="shared" si="131"/>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28"/>
        <v/>
      </c>
      <c r="O2223" s="337" t="s">
        <v>18592</v>
      </c>
      <c r="P2223" s="338"/>
      <c r="Q2223" s="339" t="str">
        <f t="shared" si="129"/>
        <v/>
      </c>
      <c r="R2223" s="339" t="b">
        <f t="shared" si="130"/>
        <v>1</v>
      </c>
      <c r="S2223" s="339" t="str">
        <f t="shared" si="131"/>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28"/>
        <v/>
      </c>
      <c r="O2224" s="337" t="s">
        <v>18592</v>
      </c>
      <c r="P2224" s="338"/>
      <c r="Q2224" s="339" t="str">
        <f t="shared" si="129"/>
        <v/>
      </c>
      <c r="R2224" s="339" t="b">
        <f t="shared" si="130"/>
        <v>1</v>
      </c>
      <c r="S2224" s="339" t="str">
        <f t="shared" si="131"/>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28"/>
        <v/>
      </c>
      <c r="O2225" s="337" t="s">
        <v>18592</v>
      </c>
      <c r="P2225" s="338"/>
      <c r="Q2225" s="339" t="str">
        <f t="shared" si="129"/>
        <v/>
      </c>
      <c r="R2225" s="339" t="b">
        <f t="shared" si="130"/>
        <v>1</v>
      </c>
      <c r="S2225" s="339" t="str">
        <f t="shared" si="131"/>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28"/>
        <v/>
      </c>
      <c r="O2226" s="337" t="s">
        <v>18592</v>
      </c>
      <c r="P2226" s="338"/>
      <c r="Q2226" s="339" t="str">
        <f t="shared" si="129"/>
        <v/>
      </c>
      <c r="R2226" s="339" t="b">
        <f t="shared" si="130"/>
        <v>1</v>
      </c>
      <c r="S2226" s="339" t="str">
        <f t="shared" si="131"/>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28"/>
        <v/>
      </c>
      <c r="O2227" s="337" t="s">
        <v>18592</v>
      </c>
      <c r="P2227" s="338"/>
      <c r="Q2227" s="339" t="str">
        <f t="shared" si="129"/>
        <v/>
      </c>
      <c r="R2227" s="339" t="b">
        <f t="shared" si="130"/>
        <v>1</v>
      </c>
      <c r="S2227" s="339" t="str">
        <f t="shared" si="131"/>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28"/>
        <v/>
      </c>
      <c r="O2228" s="337" t="s">
        <v>18592</v>
      </c>
      <c r="P2228" s="338"/>
      <c r="Q2228" s="339" t="str">
        <f t="shared" si="129"/>
        <v/>
      </c>
      <c r="R2228" s="339" t="b">
        <f t="shared" si="130"/>
        <v>1</v>
      </c>
      <c r="S2228" s="339" t="str">
        <f t="shared" si="131"/>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28"/>
        <v/>
      </c>
      <c r="O2229" s="337" t="s">
        <v>18592</v>
      </c>
      <c r="P2229" s="338"/>
      <c r="Q2229" s="339" t="str">
        <f t="shared" si="129"/>
        <v/>
      </c>
      <c r="R2229" s="339" t="b">
        <f t="shared" si="130"/>
        <v>1</v>
      </c>
      <c r="S2229" s="339" t="str">
        <f t="shared" si="131"/>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28"/>
        <v/>
      </c>
      <c r="O2230" s="337" t="s">
        <v>18592</v>
      </c>
      <c r="P2230" s="338"/>
      <c r="Q2230" s="339" t="str">
        <f t="shared" si="129"/>
        <v/>
      </c>
      <c r="R2230" s="339" t="b">
        <f t="shared" si="130"/>
        <v>1</v>
      </c>
      <c r="S2230" s="339" t="str">
        <f t="shared" si="131"/>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28"/>
        <v/>
      </c>
      <c r="O2231" s="337" t="s">
        <v>18592</v>
      </c>
      <c r="P2231" s="338"/>
      <c r="Q2231" s="339" t="str">
        <f t="shared" si="129"/>
        <v/>
      </c>
      <c r="R2231" s="339" t="b">
        <f t="shared" si="130"/>
        <v>1</v>
      </c>
      <c r="S2231" s="339" t="str">
        <f t="shared" si="131"/>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28"/>
        <v/>
      </c>
      <c r="O2232" s="337" t="s">
        <v>18592</v>
      </c>
      <c r="P2232" s="338"/>
      <c r="Q2232" s="339" t="str">
        <f t="shared" si="129"/>
        <v/>
      </c>
      <c r="R2232" s="339" t="b">
        <f t="shared" si="130"/>
        <v>1</v>
      </c>
      <c r="S2232" s="339" t="str">
        <f t="shared" si="131"/>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28"/>
        <v/>
      </c>
      <c r="O2233" s="337" t="s">
        <v>18592</v>
      </c>
      <c r="P2233" s="338"/>
      <c r="Q2233" s="339" t="str">
        <f t="shared" si="129"/>
        <v/>
      </c>
      <c r="R2233" s="339" t="b">
        <f t="shared" si="130"/>
        <v>1</v>
      </c>
      <c r="S2233" s="339" t="str">
        <f t="shared" si="131"/>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28"/>
        <v/>
      </c>
      <c r="O2234" s="337" t="s">
        <v>18592</v>
      </c>
      <c r="P2234" s="338"/>
      <c r="Q2234" s="339" t="str">
        <f t="shared" si="129"/>
        <v/>
      </c>
      <c r="R2234" s="339" t="b">
        <f t="shared" si="130"/>
        <v>1</v>
      </c>
      <c r="S2234" s="339" t="str">
        <f t="shared" si="131"/>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28"/>
        <v/>
      </c>
      <c r="O2235" s="337" t="s">
        <v>18592</v>
      </c>
      <c r="P2235" s="338"/>
      <c r="Q2235" s="339" t="str">
        <f t="shared" si="129"/>
        <v/>
      </c>
      <c r="R2235" s="339" t="b">
        <f t="shared" si="130"/>
        <v>1</v>
      </c>
      <c r="S2235" s="339" t="str">
        <f t="shared" si="131"/>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28"/>
        <v/>
      </c>
      <c r="O2236" s="337" t="s">
        <v>18592</v>
      </c>
      <c r="P2236" s="338"/>
      <c r="Q2236" s="339" t="str">
        <f t="shared" si="129"/>
        <v/>
      </c>
      <c r="R2236" s="339" t="b">
        <f t="shared" si="130"/>
        <v>1</v>
      </c>
      <c r="S2236" s="339" t="str">
        <f t="shared" si="131"/>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28"/>
        <v/>
      </c>
      <c r="O2237" s="337" t="s">
        <v>18592</v>
      </c>
      <c r="P2237" s="338"/>
      <c r="Q2237" s="339" t="str">
        <f t="shared" si="129"/>
        <v/>
      </c>
      <c r="R2237" s="339" t="b">
        <f t="shared" si="130"/>
        <v>1</v>
      </c>
      <c r="S2237" s="339" t="str">
        <f t="shared" si="131"/>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28"/>
        <v/>
      </c>
      <c r="O2238" s="337" t="s">
        <v>18592</v>
      </c>
      <c r="P2238" s="338"/>
      <c r="Q2238" s="339" t="str">
        <f t="shared" si="129"/>
        <v/>
      </c>
      <c r="R2238" s="339" t="b">
        <f t="shared" si="130"/>
        <v>1</v>
      </c>
      <c r="S2238" s="339" t="str">
        <f t="shared" si="131"/>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28"/>
        <v/>
      </c>
      <c r="O2239" s="337" t="s">
        <v>18592</v>
      </c>
      <c r="P2239" s="338"/>
      <c r="Q2239" s="339" t="str">
        <f t="shared" si="129"/>
        <v/>
      </c>
      <c r="R2239" s="339" t="b">
        <f t="shared" si="130"/>
        <v>1</v>
      </c>
      <c r="S2239" s="339" t="str">
        <f t="shared" si="131"/>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28"/>
        <v/>
      </c>
      <c r="O2240" s="337" t="s">
        <v>18592</v>
      </c>
      <c r="P2240" s="338"/>
      <c r="Q2240" s="339" t="str">
        <f t="shared" si="129"/>
        <v/>
      </c>
      <c r="R2240" s="339" t="b">
        <f t="shared" si="130"/>
        <v>1</v>
      </c>
      <c r="S2240" s="339" t="str">
        <f t="shared" si="131"/>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28"/>
        <v/>
      </c>
      <c r="O2241" s="337" t="s">
        <v>18592</v>
      </c>
      <c r="P2241" s="338"/>
      <c r="Q2241" s="339" t="str">
        <f t="shared" si="129"/>
        <v/>
      </c>
      <c r="R2241" s="339" t="b">
        <f t="shared" si="130"/>
        <v>1</v>
      </c>
      <c r="S2241" s="339" t="str">
        <f t="shared" si="131"/>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28"/>
        <v/>
      </c>
      <c r="O2242" s="337" t="s">
        <v>18592</v>
      </c>
      <c r="P2242" s="338"/>
      <c r="Q2242" s="339" t="str">
        <f t="shared" si="129"/>
        <v/>
      </c>
      <c r="R2242" s="339" t="b">
        <f t="shared" si="130"/>
        <v>1</v>
      </c>
      <c r="S2242" s="339" t="str">
        <f t="shared" si="131"/>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28"/>
        <v/>
      </c>
      <c r="O2243" s="337" t="s">
        <v>18592</v>
      </c>
      <c r="P2243" s="338"/>
      <c r="Q2243" s="339" t="str">
        <f t="shared" si="129"/>
        <v/>
      </c>
      <c r="R2243" s="339" t="b">
        <f t="shared" si="130"/>
        <v>1</v>
      </c>
      <c r="S2243" s="339" t="str">
        <f t="shared" si="131"/>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28"/>
        <v/>
      </c>
      <c r="O2244" s="337" t="s">
        <v>18592</v>
      </c>
      <c r="P2244" s="338"/>
      <c r="Q2244" s="339" t="str">
        <f t="shared" si="129"/>
        <v/>
      </c>
      <c r="R2244" s="339" t="b">
        <f t="shared" si="130"/>
        <v>1</v>
      </c>
      <c r="S2244" s="339" t="str">
        <f t="shared" si="131"/>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32">IF(A2245="","",IF(ISERROR(MATCH($F2245,CL,0)),"Unknown",INDIRECT("'C'!$A$"&amp;MATCH($F2245,CL,0)+1)))</f>
        <v/>
      </c>
      <c r="O2245" s="337" t="s">
        <v>18592</v>
      </c>
      <c r="P2245" s="338"/>
      <c r="Q2245" s="339" t="str">
        <f t="shared" ref="Q2245:Q2308" si="133">A2245&amp;B2245</f>
        <v/>
      </c>
      <c r="R2245" s="339" t="b">
        <f t="shared" ref="R2245:R2308" si="134">OR(ISBLANK(B2245),ISBLANK(C2245))</f>
        <v>1</v>
      </c>
      <c r="S2245" s="339" t="str">
        <f t="shared" ref="S2245:S2308" si="135">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32"/>
        <v/>
      </c>
      <c r="O2246" s="337" t="s">
        <v>18592</v>
      </c>
      <c r="P2246" s="338"/>
      <c r="Q2246" s="339" t="str">
        <f t="shared" si="133"/>
        <v/>
      </c>
      <c r="R2246" s="339" t="b">
        <f t="shared" si="134"/>
        <v>1</v>
      </c>
      <c r="S2246" s="339" t="str">
        <f t="shared" si="135"/>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32"/>
        <v/>
      </c>
      <c r="O2247" s="337" t="s">
        <v>18592</v>
      </c>
      <c r="P2247" s="338"/>
      <c r="Q2247" s="339" t="str">
        <f t="shared" si="133"/>
        <v/>
      </c>
      <c r="R2247" s="339" t="b">
        <f t="shared" si="134"/>
        <v>1</v>
      </c>
      <c r="S2247" s="339" t="str">
        <f t="shared" si="135"/>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32"/>
        <v/>
      </c>
      <c r="O2248" s="337" t="s">
        <v>18592</v>
      </c>
      <c r="P2248" s="338"/>
      <c r="Q2248" s="339" t="str">
        <f t="shared" si="133"/>
        <v/>
      </c>
      <c r="R2248" s="339" t="b">
        <f t="shared" si="134"/>
        <v>1</v>
      </c>
      <c r="S2248" s="339" t="str">
        <f t="shared" si="135"/>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32"/>
        <v/>
      </c>
      <c r="O2249" s="337" t="s">
        <v>18592</v>
      </c>
      <c r="P2249" s="338"/>
      <c r="Q2249" s="339" t="str">
        <f t="shared" si="133"/>
        <v/>
      </c>
      <c r="R2249" s="339" t="b">
        <f t="shared" si="134"/>
        <v>1</v>
      </c>
      <c r="S2249" s="339" t="str">
        <f t="shared" si="135"/>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32"/>
        <v/>
      </c>
      <c r="O2250" s="337" t="s">
        <v>18592</v>
      </c>
      <c r="P2250" s="338"/>
      <c r="Q2250" s="339" t="str">
        <f t="shared" si="133"/>
        <v/>
      </c>
      <c r="R2250" s="339" t="b">
        <f t="shared" si="134"/>
        <v>1</v>
      </c>
      <c r="S2250" s="339" t="str">
        <f t="shared" si="135"/>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32"/>
        <v/>
      </c>
      <c r="O2251" s="337" t="s">
        <v>18592</v>
      </c>
      <c r="P2251" s="338"/>
      <c r="Q2251" s="339" t="str">
        <f t="shared" si="133"/>
        <v/>
      </c>
      <c r="R2251" s="339" t="b">
        <f t="shared" si="134"/>
        <v>1</v>
      </c>
      <c r="S2251" s="339" t="str">
        <f t="shared" si="135"/>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32"/>
        <v/>
      </c>
      <c r="O2252" s="337" t="s">
        <v>18592</v>
      </c>
      <c r="P2252" s="338"/>
      <c r="Q2252" s="339" t="str">
        <f t="shared" si="133"/>
        <v/>
      </c>
      <c r="R2252" s="339" t="b">
        <f t="shared" si="134"/>
        <v>1</v>
      </c>
      <c r="S2252" s="339" t="str">
        <f t="shared" si="135"/>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32"/>
        <v/>
      </c>
      <c r="O2253" s="337" t="s">
        <v>18592</v>
      </c>
      <c r="P2253" s="338"/>
      <c r="Q2253" s="339" t="str">
        <f t="shared" si="133"/>
        <v/>
      </c>
      <c r="R2253" s="339" t="b">
        <f t="shared" si="134"/>
        <v>1</v>
      </c>
      <c r="S2253" s="339" t="str">
        <f t="shared" si="135"/>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32"/>
        <v/>
      </c>
      <c r="O2254" s="337" t="s">
        <v>18592</v>
      </c>
      <c r="P2254" s="338"/>
      <c r="Q2254" s="339" t="str">
        <f t="shared" si="133"/>
        <v/>
      </c>
      <c r="R2254" s="339" t="b">
        <f t="shared" si="134"/>
        <v>1</v>
      </c>
      <c r="S2254" s="339" t="str">
        <f t="shared" si="135"/>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32"/>
        <v/>
      </c>
      <c r="O2255" s="337" t="s">
        <v>18592</v>
      </c>
      <c r="P2255" s="338"/>
      <c r="Q2255" s="339" t="str">
        <f t="shared" si="133"/>
        <v/>
      </c>
      <c r="R2255" s="339" t="b">
        <f t="shared" si="134"/>
        <v>1</v>
      </c>
      <c r="S2255" s="339" t="str">
        <f t="shared" si="135"/>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32"/>
        <v/>
      </c>
      <c r="O2256" s="337" t="s">
        <v>18592</v>
      </c>
      <c r="P2256" s="338"/>
      <c r="Q2256" s="339" t="str">
        <f t="shared" si="133"/>
        <v/>
      </c>
      <c r="R2256" s="339" t="b">
        <f t="shared" si="134"/>
        <v>1</v>
      </c>
      <c r="S2256" s="339" t="str">
        <f t="shared" si="135"/>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32"/>
        <v/>
      </c>
      <c r="O2257" s="337" t="s">
        <v>18592</v>
      </c>
      <c r="P2257" s="338"/>
      <c r="Q2257" s="339" t="str">
        <f t="shared" si="133"/>
        <v/>
      </c>
      <c r="R2257" s="339" t="b">
        <f t="shared" si="134"/>
        <v>1</v>
      </c>
      <c r="S2257" s="339" t="str">
        <f t="shared" si="135"/>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32"/>
        <v/>
      </c>
      <c r="O2258" s="337" t="s">
        <v>18592</v>
      </c>
      <c r="P2258" s="338"/>
      <c r="Q2258" s="339" t="str">
        <f t="shared" si="133"/>
        <v/>
      </c>
      <c r="R2258" s="339" t="b">
        <f t="shared" si="134"/>
        <v>1</v>
      </c>
      <c r="S2258" s="339" t="str">
        <f t="shared" si="135"/>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32"/>
        <v/>
      </c>
      <c r="O2259" s="337" t="s">
        <v>18592</v>
      </c>
      <c r="P2259" s="338"/>
      <c r="Q2259" s="339" t="str">
        <f t="shared" si="133"/>
        <v/>
      </c>
      <c r="R2259" s="339" t="b">
        <f t="shared" si="134"/>
        <v>1</v>
      </c>
      <c r="S2259" s="339" t="str">
        <f t="shared" si="135"/>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32"/>
        <v/>
      </c>
      <c r="O2260" s="337" t="s">
        <v>18592</v>
      </c>
      <c r="P2260" s="338"/>
      <c r="Q2260" s="339" t="str">
        <f t="shared" si="133"/>
        <v/>
      </c>
      <c r="R2260" s="339" t="b">
        <f t="shared" si="134"/>
        <v>1</v>
      </c>
      <c r="S2260" s="339" t="str">
        <f t="shared" si="135"/>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32"/>
        <v/>
      </c>
      <c r="O2261" s="337" t="s">
        <v>18592</v>
      </c>
      <c r="P2261" s="338"/>
      <c r="Q2261" s="339" t="str">
        <f t="shared" si="133"/>
        <v/>
      </c>
      <c r="R2261" s="339" t="b">
        <f t="shared" si="134"/>
        <v>1</v>
      </c>
      <c r="S2261" s="339" t="str">
        <f t="shared" si="135"/>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32"/>
        <v/>
      </c>
      <c r="O2262" s="337" t="s">
        <v>18592</v>
      </c>
      <c r="P2262" s="338"/>
      <c r="Q2262" s="339" t="str">
        <f t="shared" si="133"/>
        <v/>
      </c>
      <c r="R2262" s="339" t="b">
        <f t="shared" si="134"/>
        <v>1</v>
      </c>
      <c r="S2262" s="339" t="str">
        <f t="shared" si="135"/>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32"/>
        <v/>
      </c>
      <c r="O2263" s="337" t="s">
        <v>18592</v>
      </c>
      <c r="P2263" s="338"/>
      <c r="Q2263" s="339" t="str">
        <f t="shared" si="133"/>
        <v/>
      </c>
      <c r="R2263" s="339" t="b">
        <f t="shared" si="134"/>
        <v>1</v>
      </c>
      <c r="S2263" s="339" t="str">
        <f t="shared" si="135"/>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32"/>
        <v/>
      </c>
      <c r="O2264" s="337" t="s">
        <v>18592</v>
      </c>
      <c r="P2264" s="338"/>
      <c r="Q2264" s="339" t="str">
        <f t="shared" si="133"/>
        <v/>
      </c>
      <c r="R2264" s="339" t="b">
        <f t="shared" si="134"/>
        <v>1</v>
      </c>
      <c r="S2264" s="339" t="str">
        <f t="shared" si="135"/>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32"/>
        <v/>
      </c>
      <c r="O2265" s="337" t="s">
        <v>18592</v>
      </c>
      <c r="P2265" s="338"/>
      <c r="Q2265" s="339" t="str">
        <f t="shared" si="133"/>
        <v/>
      </c>
      <c r="R2265" s="339" t="b">
        <f t="shared" si="134"/>
        <v>1</v>
      </c>
      <c r="S2265" s="339" t="str">
        <f t="shared" si="135"/>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32"/>
        <v/>
      </c>
      <c r="O2266" s="337" t="s">
        <v>18592</v>
      </c>
      <c r="P2266" s="338"/>
      <c r="Q2266" s="339" t="str">
        <f t="shared" si="133"/>
        <v/>
      </c>
      <c r="R2266" s="339" t="b">
        <f t="shared" si="134"/>
        <v>1</v>
      </c>
      <c r="S2266" s="339" t="str">
        <f t="shared" si="135"/>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32"/>
        <v/>
      </c>
      <c r="O2267" s="337" t="s">
        <v>18592</v>
      </c>
      <c r="P2267" s="338"/>
      <c r="Q2267" s="339" t="str">
        <f t="shared" si="133"/>
        <v/>
      </c>
      <c r="R2267" s="339" t="b">
        <f t="shared" si="134"/>
        <v>1</v>
      </c>
      <c r="S2267" s="339" t="str">
        <f t="shared" si="135"/>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32"/>
        <v/>
      </c>
      <c r="O2268" s="337" t="s">
        <v>18592</v>
      </c>
      <c r="P2268" s="338"/>
      <c r="Q2268" s="339" t="str">
        <f t="shared" si="133"/>
        <v/>
      </c>
      <c r="R2268" s="339" t="b">
        <f t="shared" si="134"/>
        <v>1</v>
      </c>
      <c r="S2268" s="339" t="str">
        <f t="shared" si="135"/>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32"/>
        <v/>
      </c>
      <c r="O2269" s="337" t="s">
        <v>18592</v>
      </c>
      <c r="P2269" s="338"/>
      <c r="Q2269" s="339" t="str">
        <f t="shared" si="133"/>
        <v/>
      </c>
      <c r="R2269" s="339" t="b">
        <f t="shared" si="134"/>
        <v>1</v>
      </c>
      <c r="S2269" s="339" t="str">
        <f t="shared" si="135"/>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32"/>
        <v/>
      </c>
      <c r="O2270" s="337" t="s">
        <v>18592</v>
      </c>
      <c r="P2270" s="338"/>
      <c r="Q2270" s="339" t="str">
        <f t="shared" si="133"/>
        <v/>
      </c>
      <c r="R2270" s="339" t="b">
        <f t="shared" si="134"/>
        <v>1</v>
      </c>
      <c r="S2270" s="339" t="str">
        <f t="shared" si="135"/>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32"/>
        <v/>
      </c>
      <c r="O2271" s="337" t="s">
        <v>18592</v>
      </c>
      <c r="P2271" s="338"/>
      <c r="Q2271" s="339" t="str">
        <f t="shared" si="133"/>
        <v/>
      </c>
      <c r="R2271" s="339" t="b">
        <f t="shared" si="134"/>
        <v>1</v>
      </c>
      <c r="S2271" s="339" t="str">
        <f t="shared" si="135"/>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32"/>
        <v/>
      </c>
      <c r="O2272" s="337" t="s">
        <v>18592</v>
      </c>
      <c r="P2272" s="338"/>
      <c r="Q2272" s="339" t="str">
        <f t="shared" si="133"/>
        <v/>
      </c>
      <c r="R2272" s="339" t="b">
        <f t="shared" si="134"/>
        <v>1</v>
      </c>
      <c r="S2272" s="339" t="str">
        <f t="shared" si="135"/>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32"/>
        <v/>
      </c>
      <c r="O2273" s="337" t="s">
        <v>18592</v>
      </c>
      <c r="P2273" s="338"/>
      <c r="Q2273" s="339" t="str">
        <f t="shared" si="133"/>
        <v/>
      </c>
      <c r="R2273" s="339" t="b">
        <f t="shared" si="134"/>
        <v>1</v>
      </c>
      <c r="S2273" s="339" t="str">
        <f t="shared" si="135"/>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32"/>
        <v/>
      </c>
      <c r="O2274" s="337" t="s">
        <v>18592</v>
      </c>
      <c r="P2274" s="338"/>
      <c r="Q2274" s="339" t="str">
        <f t="shared" si="133"/>
        <v/>
      </c>
      <c r="R2274" s="339" t="b">
        <f t="shared" si="134"/>
        <v>1</v>
      </c>
      <c r="S2274" s="339" t="str">
        <f t="shared" si="135"/>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32"/>
        <v/>
      </c>
      <c r="O2275" s="337" t="s">
        <v>18592</v>
      </c>
      <c r="P2275" s="338"/>
      <c r="Q2275" s="339" t="str">
        <f t="shared" si="133"/>
        <v/>
      </c>
      <c r="R2275" s="339" t="b">
        <f t="shared" si="134"/>
        <v>1</v>
      </c>
      <c r="S2275" s="339" t="str">
        <f t="shared" si="135"/>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32"/>
        <v/>
      </c>
      <c r="O2276" s="337" t="s">
        <v>18592</v>
      </c>
      <c r="P2276" s="338"/>
      <c r="Q2276" s="339" t="str">
        <f t="shared" si="133"/>
        <v/>
      </c>
      <c r="R2276" s="339" t="b">
        <f t="shared" si="134"/>
        <v>1</v>
      </c>
      <c r="S2276" s="339" t="str">
        <f t="shared" si="135"/>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32"/>
        <v/>
      </c>
      <c r="O2277" s="337" t="s">
        <v>18592</v>
      </c>
      <c r="P2277" s="338"/>
      <c r="Q2277" s="339" t="str">
        <f t="shared" si="133"/>
        <v/>
      </c>
      <c r="R2277" s="339" t="b">
        <f t="shared" si="134"/>
        <v>1</v>
      </c>
      <c r="S2277" s="339" t="str">
        <f t="shared" si="135"/>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32"/>
        <v/>
      </c>
      <c r="O2278" s="337" t="s">
        <v>18592</v>
      </c>
      <c r="P2278" s="338"/>
      <c r="Q2278" s="339" t="str">
        <f t="shared" si="133"/>
        <v/>
      </c>
      <c r="R2278" s="339" t="b">
        <f t="shared" si="134"/>
        <v>1</v>
      </c>
      <c r="S2278" s="339" t="str">
        <f t="shared" si="135"/>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32"/>
        <v/>
      </c>
      <c r="O2279" s="337" t="s">
        <v>18592</v>
      </c>
      <c r="P2279" s="338"/>
      <c r="Q2279" s="339" t="str">
        <f t="shared" si="133"/>
        <v/>
      </c>
      <c r="R2279" s="339" t="b">
        <f t="shared" si="134"/>
        <v>1</v>
      </c>
      <c r="S2279" s="339" t="str">
        <f t="shared" si="135"/>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32"/>
        <v/>
      </c>
      <c r="O2280" s="337" t="s">
        <v>18592</v>
      </c>
      <c r="P2280" s="338"/>
      <c r="Q2280" s="339" t="str">
        <f t="shared" si="133"/>
        <v/>
      </c>
      <c r="R2280" s="339" t="b">
        <f t="shared" si="134"/>
        <v>1</v>
      </c>
      <c r="S2280" s="339" t="str">
        <f t="shared" si="135"/>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32"/>
        <v/>
      </c>
      <c r="O2281" s="337" t="s">
        <v>18592</v>
      </c>
      <c r="P2281" s="338"/>
      <c r="Q2281" s="339" t="str">
        <f t="shared" si="133"/>
        <v/>
      </c>
      <c r="R2281" s="339" t="b">
        <f t="shared" si="134"/>
        <v>1</v>
      </c>
      <c r="S2281" s="339" t="str">
        <f t="shared" si="135"/>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32"/>
        <v/>
      </c>
      <c r="O2282" s="337" t="s">
        <v>18592</v>
      </c>
      <c r="P2282" s="338"/>
      <c r="Q2282" s="339" t="str">
        <f t="shared" si="133"/>
        <v/>
      </c>
      <c r="R2282" s="339" t="b">
        <f t="shared" si="134"/>
        <v>1</v>
      </c>
      <c r="S2282" s="339" t="str">
        <f t="shared" si="135"/>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32"/>
        <v/>
      </c>
      <c r="O2283" s="337" t="s">
        <v>18592</v>
      </c>
      <c r="P2283" s="338"/>
      <c r="Q2283" s="339" t="str">
        <f t="shared" si="133"/>
        <v/>
      </c>
      <c r="R2283" s="339" t="b">
        <f t="shared" si="134"/>
        <v>1</v>
      </c>
      <c r="S2283" s="339" t="str">
        <f t="shared" si="135"/>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32"/>
        <v/>
      </c>
      <c r="O2284" s="337" t="s">
        <v>18592</v>
      </c>
      <c r="P2284" s="338"/>
      <c r="Q2284" s="339" t="str">
        <f t="shared" si="133"/>
        <v/>
      </c>
      <c r="R2284" s="339" t="b">
        <f t="shared" si="134"/>
        <v>1</v>
      </c>
      <c r="S2284" s="339" t="str">
        <f t="shared" si="135"/>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32"/>
        <v/>
      </c>
      <c r="O2285" s="337" t="s">
        <v>18592</v>
      </c>
      <c r="P2285" s="338"/>
      <c r="Q2285" s="339" t="str">
        <f t="shared" si="133"/>
        <v/>
      </c>
      <c r="R2285" s="339" t="b">
        <f t="shared" si="134"/>
        <v>1</v>
      </c>
      <c r="S2285" s="339" t="str">
        <f t="shared" si="135"/>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32"/>
        <v/>
      </c>
      <c r="O2286" s="337" t="s">
        <v>18592</v>
      </c>
      <c r="P2286" s="338"/>
      <c r="Q2286" s="339" t="str">
        <f t="shared" si="133"/>
        <v/>
      </c>
      <c r="R2286" s="339" t="b">
        <f t="shared" si="134"/>
        <v>1</v>
      </c>
      <c r="S2286" s="339" t="str">
        <f t="shared" si="135"/>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32"/>
        <v/>
      </c>
      <c r="O2287" s="337" t="s">
        <v>18592</v>
      </c>
      <c r="P2287" s="338"/>
      <c r="Q2287" s="339" t="str">
        <f t="shared" si="133"/>
        <v/>
      </c>
      <c r="R2287" s="339" t="b">
        <f t="shared" si="134"/>
        <v>1</v>
      </c>
      <c r="S2287" s="339" t="str">
        <f t="shared" si="135"/>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32"/>
        <v/>
      </c>
      <c r="O2288" s="337" t="s">
        <v>18592</v>
      </c>
      <c r="P2288" s="338"/>
      <c r="Q2288" s="339" t="str">
        <f t="shared" si="133"/>
        <v/>
      </c>
      <c r="R2288" s="339" t="b">
        <f t="shared" si="134"/>
        <v>1</v>
      </c>
      <c r="S2288" s="339" t="str">
        <f t="shared" si="135"/>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32"/>
        <v/>
      </c>
      <c r="O2289" s="337" t="s">
        <v>18592</v>
      </c>
      <c r="P2289" s="338"/>
      <c r="Q2289" s="339" t="str">
        <f t="shared" si="133"/>
        <v/>
      </c>
      <c r="R2289" s="339" t="b">
        <f t="shared" si="134"/>
        <v>1</v>
      </c>
      <c r="S2289" s="339" t="str">
        <f t="shared" si="135"/>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32"/>
        <v/>
      </c>
      <c r="O2290" s="337" t="s">
        <v>18592</v>
      </c>
      <c r="P2290" s="338"/>
      <c r="Q2290" s="339" t="str">
        <f t="shared" si="133"/>
        <v/>
      </c>
      <c r="R2290" s="339" t="b">
        <f t="shared" si="134"/>
        <v>1</v>
      </c>
      <c r="S2290" s="339" t="str">
        <f t="shared" si="135"/>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32"/>
        <v/>
      </c>
      <c r="O2291" s="337" t="s">
        <v>18592</v>
      </c>
      <c r="P2291" s="338"/>
      <c r="Q2291" s="339" t="str">
        <f t="shared" si="133"/>
        <v/>
      </c>
      <c r="R2291" s="339" t="b">
        <f t="shared" si="134"/>
        <v>1</v>
      </c>
      <c r="S2291" s="339" t="str">
        <f t="shared" si="135"/>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32"/>
        <v/>
      </c>
      <c r="O2292" s="337" t="s">
        <v>18592</v>
      </c>
      <c r="P2292" s="338"/>
      <c r="Q2292" s="339" t="str">
        <f t="shared" si="133"/>
        <v/>
      </c>
      <c r="R2292" s="339" t="b">
        <f t="shared" si="134"/>
        <v>1</v>
      </c>
      <c r="S2292" s="339" t="str">
        <f t="shared" si="135"/>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32"/>
        <v/>
      </c>
      <c r="O2293" s="337" t="s">
        <v>18592</v>
      </c>
      <c r="P2293" s="338"/>
      <c r="Q2293" s="339" t="str">
        <f t="shared" si="133"/>
        <v/>
      </c>
      <c r="R2293" s="339" t="b">
        <f t="shared" si="134"/>
        <v>1</v>
      </c>
      <c r="S2293" s="339" t="str">
        <f t="shared" si="135"/>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32"/>
        <v/>
      </c>
      <c r="O2294" s="337" t="s">
        <v>18592</v>
      </c>
      <c r="P2294" s="338"/>
      <c r="Q2294" s="339" t="str">
        <f t="shared" si="133"/>
        <v/>
      </c>
      <c r="R2294" s="339" t="b">
        <f t="shared" si="134"/>
        <v>1</v>
      </c>
      <c r="S2294" s="339" t="str">
        <f t="shared" si="135"/>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32"/>
        <v/>
      </c>
      <c r="O2295" s="337" t="s">
        <v>18592</v>
      </c>
      <c r="P2295" s="338"/>
      <c r="Q2295" s="339" t="str">
        <f t="shared" si="133"/>
        <v/>
      </c>
      <c r="R2295" s="339" t="b">
        <f t="shared" si="134"/>
        <v>1</v>
      </c>
      <c r="S2295" s="339" t="str">
        <f t="shared" si="135"/>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32"/>
        <v/>
      </c>
      <c r="O2296" s="337" t="s">
        <v>18592</v>
      </c>
      <c r="P2296" s="338"/>
      <c r="Q2296" s="339" t="str">
        <f t="shared" si="133"/>
        <v/>
      </c>
      <c r="R2296" s="339" t="b">
        <f t="shared" si="134"/>
        <v>1</v>
      </c>
      <c r="S2296" s="339" t="str">
        <f t="shared" si="135"/>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32"/>
        <v/>
      </c>
      <c r="O2297" s="337" t="s">
        <v>18592</v>
      </c>
      <c r="P2297" s="338"/>
      <c r="Q2297" s="339" t="str">
        <f t="shared" si="133"/>
        <v/>
      </c>
      <c r="R2297" s="339" t="b">
        <f t="shared" si="134"/>
        <v>1</v>
      </c>
      <c r="S2297" s="339" t="str">
        <f t="shared" si="135"/>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32"/>
        <v/>
      </c>
      <c r="O2298" s="337" t="s">
        <v>18592</v>
      </c>
      <c r="P2298" s="338"/>
      <c r="Q2298" s="339" t="str">
        <f t="shared" si="133"/>
        <v/>
      </c>
      <c r="R2298" s="339" t="b">
        <f t="shared" si="134"/>
        <v>1</v>
      </c>
      <c r="S2298" s="339" t="str">
        <f t="shared" si="135"/>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32"/>
        <v/>
      </c>
      <c r="O2299" s="337" t="s">
        <v>18592</v>
      </c>
      <c r="P2299" s="338"/>
      <c r="Q2299" s="339" t="str">
        <f t="shared" si="133"/>
        <v/>
      </c>
      <c r="R2299" s="339" t="b">
        <f t="shared" si="134"/>
        <v>1</v>
      </c>
      <c r="S2299" s="339" t="str">
        <f t="shared" si="135"/>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32"/>
        <v/>
      </c>
      <c r="O2300" s="337" t="s">
        <v>18592</v>
      </c>
      <c r="P2300" s="338"/>
      <c r="Q2300" s="339" t="str">
        <f t="shared" si="133"/>
        <v/>
      </c>
      <c r="R2300" s="339" t="b">
        <f t="shared" si="134"/>
        <v>1</v>
      </c>
      <c r="S2300" s="339" t="str">
        <f t="shared" si="135"/>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32"/>
        <v/>
      </c>
      <c r="O2301" s="337" t="s">
        <v>18592</v>
      </c>
      <c r="P2301" s="338"/>
      <c r="Q2301" s="339" t="str">
        <f t="shared" si="133"/>
        <v/>
      </c>
      <c r="R2301" s="339" t="b">
        <f t="shared" si="134"/>
        <v>1</v>
      </c>
      <c r="S2301" s="339" t="str">
        <f t="shared" si="135"/>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32"/>
        <v/>
      </c>
      <c r="O2302" s="337" t="s">
        <v>18592</v>
      </c>
      <c r="P2302" s="338"/>
      <c r="Q2302" s="339" t="str">
        <f t="shared" si="133"/>
        <v/>
      </c>
      <c r="R2302" s="339" t="b">
        <f t="shared" si="134"/>
        <v>1</v>
      </c>
      <c r="S2302" s="339" t="str">
        <f t="shared" si="135"/>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32"/>
        <v/>
      </c>
      <c r="O2303" s="337" t="s">
        <v>18592</v>
      </c>
      <c r="P2303" s="338"/>
      <c r="Q2303" s="339" t="str">
        <f t="shared" si="133"/>
        <v/>
      </c>
      <c r="R2303" s="339" t="b">
        <f t="shared" si="134"/>
        <v>1</v>
      </c>
      <c r="S2303" s="339" t="str">
        <f t="shared" si="135"/>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32"/>
        <v/>
      </c>
      <c r="O2304" s="337" t="s">
        <v>18592</v>
      </c>
      <c r="P2304" s="338"/>
      <c r="Q2304" s="339" t="str">
        <f t="shared" si="133"/>
        <v/>
      </c>
      <c r="R2304" s="339" t="b">
        <f t="shared" si="134"/>
        <v>1</v>
      </c>
      <c r="S2304" s="339" t="str">
        <f t="shared" si="135"/>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32"/>
        <v/>
      </c>
      <c r="O2305" s="337" t="s">
        <v>18592</v>
      </c>
      <c r="P2305" s="338"/>
      <c r="Q2305" s="339" t="str">
        <f t="shared" si="133"/>
        <v/>
      </c>
      <c r="R2305" s="339" t="b">
        <f t="shared" si="134"/>
        <v>1</v>
      </c>
      <c r="S2305" s="339" t="str">
        <f t="shared" si="135"/>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32"/>
        <v/>
      </c>
      <c r="O2306" s="337" t="s">
        <v>18592</v>
      </c>
      <c r="P2306" s="338"/>
      <c r="Q2306" s="339" t="str">
        <f t="shared" si="133"/>
        <v/>
      </c>
      <c r="R2306" s="339" t="b">
        <f t="shared" si="134"/>
        <v>1</v>
      </c>
      <c r="S2306" s="339" t="str">
        <f t="shared" si="135"/>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32"/>
        <v/>
      </c>
      <c r="O2307" s="337" t="s">
        <v>18592</v>
      </c>
      <c r="P2307" s="338"/>
      <c r="Q2307" s="339" t="str">
        <f t="shared" si="133"/>
        <v/>
      </c>
      <c r="R2307" s="339" t="b">
        <f t="shared" si="134"/>
        <v>1</v>
      </c>
      <c r="S2307" s="339" t="str">
        <f t="shared" si="135"/>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32"/>
        <v/>
      </c>
      <c r="O2308" s="337" t="s">
        <v>18592</v>
      </c>
      <c r="P2308" s="338"/>
      <c r="Q2308" s="339" t="str">
        <f t="shared" si="133"/>
        <v/>
      </c>
      <c r="R2308" s="339" t="b">
        <f t="shared" si="134"/>
        <v>1</v>
      </c>
      <c r="S2308" s="339" t="str">
        <f t="shared" si="135"/>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36">IF(A2309="","",IF(ISERROR(MATCH($F2309,CL,0)),"Unknown",INDIRECT("'C'!$A$"&amp;MATCH($F2309,CL,0)+1)))</f>
        <v/>
      </c>
      <c r="O2309" s="337" t="s">
        <v>18592</v>
      </c>
      <c r="P2309" s="338"/>
      <c r="Q2309" s="339" t="str">
        <f t="shared" ref="Q2309:Q2372" si="137">A2309&amp;B2309</f>
        <v/>
      </c>
      <c r="R2309" s="339" t="b">
        <f t="shared" ref="R2309:R2372" si="138">OR(ISBLANK(B2309),ISBLANK(C2309))</f>
        <v>1</v>
      </c>
      <c r="S2309" s="339" t="str">
        <f t="shared" ref="S2309:S2372" si="139">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36"/>
        <v/>
      </c>
      <c r="O2310" s="337" t="s">
        <v>18592</v>
      </c>
      <c r="P2310" s="338"/>
      <c r="Q2310" s="339" t="str">
        <f t="shared" si="137"/>
        <v/>
      </c>
      <c r="R2310" s="339" t="b">
        <f t="shared" si="138"/>
        <v>1</v>
      </c>
      <c r="S2310" s="339" t="str">
        <f t="shared" si="139"/>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36"/>
        <v/>
      </c>
      <c r="O2311" s="337" t="s">
        <v>18592</v>
      </c>
      <c r="P2311" s="338"/>
      <c r="Q2311" s="339" t="str">
        <f t="shared" si="137"/>
        <v/>
      </c>
      <c r="R2311" s="339" t="b">
        <f t="shared" si="138"/>
        <v>1</v>
      </c>
      <c r="S2311" s="339" t="str">
        <f t="shared" si="139"/>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36"/>
        <v/>
      </c>
      <c r="O2312" s="337" t="s">
        <v>18592</v>
      </c>
      <c r="P2312" s="338"/>
      <c r="Q2312" s="339" t="str">
        <f t="shared" si="137"/>
        <v/>
      </c>
      <c r="R2312" s="339" t="b">
        <f t="shared" si="138"/>
        <v>1</v>
      </c>
      <c r="S2312" s="339" t="str">
        <f t="shared" si="139"/>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36"/>
        <v/>
      </c>
      <c r="O2313" s="337" t="s">
        <v>18592</v>
      </c>
      <c r="P2313" s="338"/>
      <c r="Q2313" s="339" t="str">
        <f t="shared" si="137"/>
        <v/>
      </c>
      <c r="R2313" s="339" t="b">
        <f t="shared" si="138"/>
        <v>1</v>
      </c>
      <c r="S2313" s="339" t="str">
        <f t="shared" si="139"/>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36"/>
        <v/>
      </c>
      <c r="O2314" s="337" t="s">
        <v>18592</v>
      </c>
      <c r="P2314" s="338"/>
      <c r="Q2314" s="339" t="str">
        <f t="shared" si="137"/>
        <v/>
      </c>
      <c r="R2314" s="339" t="b">
        <f t="shared" si="138"/>
        <v>1</v>
      </c>
      <c r="S2314" s="339" t="str">
        <f t="shared" si="139"/>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36"/>
        <v/>
      </c>
      <c r="O2315" s="337" t="s">
        <v>18592</v>
      </c>
      <c r="P2315" s="338"/>
      <c r="Q2315" s="339" t="str">
        <f t="shared" si="137"/>
        <v/>
      </c>
      <c r="R2315" s="339" t="b">
        <f t="shared" si="138"/>
        <v>1</v>
      </c>
      <c r="S2315" s="339" t="str">
        <f t="shared" si="139"/>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36"/>
        <v/>
      </c>
      <c r="O2316" s="337" t="s">
        <v>18592</v>
      </c>
      <c r="P2316" s="338"/>
      <c r="Q2316" s="339" t="str">
        <f t="shared" si="137"/>
        <v/>
      </c>
      <c r="R2316" s="339" t="b">
        <f t="shared" si="138"/>
        <v>1</v>
      </c>
      <c r="S2316" s="339" t="str">
        <f t="shared" si="139"/>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36"/>
        <v/>
      </c>
      <c r="O2317" s="337" t="s">
        <v>18592</v>
      </c>
      <c r="P2317" s="338"/>
      <c r="Q2317" s="339" t="str">
        <f t="shared" si="137"/>
        <v/>
      </c>
      <c r="R2317" s="339" t="b">
        <f t="shared" si="138"/>
        <v>1</v>
      </c>
      <c r="S2317" s="339" t="str">
        <f t="shared" si="139"/>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36"/>
        <v/>
      </c>
      <c r="O2318" s="337" t="s">
        <v>18592</v>
      </c>
      <c r="P2318" s="338"/>
      <c r="Q2318" s="339" t="str">
        <f t="shared" si="137"/>
        <v/>
      </c>
      <c r="R2318" s="339" t="b">
        <f t="shared" si="138"/>
        <v>1</v>
      </c>
      <c r="S2318" s="339" t="str">
        <f t="shared" si="139"/>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36"/>
        <v/>
      </c>
      <c r="O2319" s="337" t="s">
        <v>18592</v>
      </c>
      <c r="P2319" s="338"/>
      <c r="Q2319" s="339" t="str">
        <f t="shared" si="137"/>
        <v/>
      </c>
      <c r="R2319" s="339" t="b">
        <f t="shared" si="138"/>
        <v>1</v>
      </c>
      <c r="S2319" s="339" t="str">
        <f t="shared" si="139"/>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36"/>
        <v/>
      </c>
      <c r="O2320" s="337" t="s">
        <v>18592</v>
      </c>
      <c r="P2320" s="338"/>
      <c r="Q2320" s="339" t="str">
        <f t="shared" si="137"/>
        <v/>
      </c>
      <c r="R2320" s="339" t="b">
        <f t="shared" si="138"/>
        <v>1</v>
      </c>
      <c r="S2320" s="339" t="str">
        <f t="shared" si="139"/>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36"/>
        <v/>
      </c>
      <c r="O2321" s="337" t="s">
        <v>18592</v>
      </c>
      <c r="P2321" s="338"/>
      <c r="Q2321" s="339" t="str">
        <f t="shared" si="137"/>
        <v/>
      </c>
      <c r="R2321" s="339" t="b">
        <f t="shared" si="138"/>
        <v>1</v>
      </c>
      <c r="S2321" s="339" t="str">
        <f t="shared" si="139"/>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36"/>
        <v/>
      </c>
      <c r="O2322" s="337" t="s">
        <v>18592</v>
      </c>
      <c r="P2322" s="338"/>
      <c r="Q2322" s="339" t="str">
        <f t="shared" si="137"/>
        <v/>
      </c>
      <c r="R2322" s="339" t="b">
        <f t="shared" si="138"/>
        <v>1</v>
      </c>
      <c r="S2322" s="339" t="str">
        <f t="shared" si="139"/>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36"/>
        <v/>
      </c>
      <c r="O2323" s="337" t="s">
        <v>18592</v>
      </c>
      <c r="P2323" s="338"/>
      <c r="Q2323" s="339" t="str">
        <f t="shared" si="137"/>
        <v/>
      </c>
      <c r="R2323" s="339" t="b">
        <f t="shared" si="138"/>
        <v>1</v>
      </c>
      <c r="S2323" s="339" t="str">
        <f t="shared" si="139"/>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36"/>
        <v/>
      </c>
      <c r="O2324" s="337" t="s">
        <v>18592</v>
      </c>
      <c r="P2324" s="338"/>
      <c r="Q2324" s="339" t="str">
        <f t="shared" si="137"/>
        <v/>
      </c>
      <c r="R2324" s="339" t="b">
        <f t="shared" si="138"/>
        <v>1</v>
      </c>
      <c r="S2324" s="339" t="str">
        <f t="shared" si="139"/>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36"/>
        <v/>
      </c>
      <c r="O2325" s="337" t="s">
        <v>18592</v>
      </c>
      <c r="P2325" s="338"/>
      <c r="Q2325" s="339" t="str">
        <f t="shared" si="137"/>
        <v/>
      </c>
      <c r="R2325" s="339" t="b">
        <f t="shared" si="138"/>
        <v>1</v>
      </c>
      <c r="S2325" s="339" t="str">
        <f t="shared" si="139"/>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36"/>
        <v/>
      </c>
      <c r="O2326" s="337" t="s">
        <v>18592</v>
      </c>
      <c r="P2326" s="338"/>
      <c r="Q2326" s="339" t="str">
        <f t="shared" si="137"/>
        <v/>
      </c>
      <c r="R2326" s="339" t="b">
        <f t="shared" si="138"/>
        <v>1</v>
      </c>
      <c r="S2326" s="339" t="str">
        <f t="shared" si="139"/>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36"/>
        <v/>
      </c>
      <c r="O2327" s="337" t="s">
        <v>18592</v>
      </c>
      <c r="P2327" s="338"/>
      <c r="Q2327" s="339" t="str">
        <f t="shared" si="137"/>
        <v/>
      </c>
      <c r="R2327" s="339" t="b">
        <f t="shared" si="138"/>
        <v>1</v>
      </c>
      <c r="S2327" s="339" t="str">
        <f t="shared" si="139"/>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36"/>
        <v/>
      </c>
      <c r="O2328" s="337" t="s">
        <v>18592</v>
      </c>
      <c r="P2328" s="338"/>
      <c r="Q2328" s="339" t="str">
        <f t="shared" si="137"/>
        <v/>
      </c>
      <c r="R2328" s="339" t="b">
        <f t="shared" si="138"/>
        <v>1</v>
      </c>
      <c r="S2328" s="339" t="str">
        <f t="shared" si="139"/>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36"/>
        <v/>
      </c>
      <c r="O2329" s="337" t="s">
        <v>18592</v>
      </c>
      <c r="P2329" s="338"/>
      <c r="Q2329" s="339" t="str">
        <f t="shared" si="137"/>
        <v/>
      </c>
      <c r="R2329" s="339" t="b">
        <f t="shared" si="138"/>
        <v>1</v>
      </c>
      <c r="S2329" s="339" t="str">
        <f t="shared" si="139"/>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36"/>
        <v/>
      </c>
      <c r="O2330" s="337" t="s">
        <v>18592</v>
      </c>
      <c r="P2330" s="338"/>
      <c r="Q2330" s="339" t="str">
        <f t="shared" si="137"/>
        <v/>
      </c>
      <c r="R2330" s="339" t="b">
        <f t="shared" si="138"/>
        <v>1</v>
      </c>
      <c r="S2330" s="339" t="str">
        <f t="shared" si="139"/>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36"/>
        <v/>
      </c>
      <c r="O2331" s="337" t="s">
        <v>18592</v>
      </c>
      <c r="P2331" s="338"/>
      <c r="Q2331" s="339" t="str">
        <f t="shared" si="137"/>
        <v/>
      </c>
      <c r="R2331" s="339" t="b">
        <f t="shared" si="138"/>
        <v>1</v>
      </c>
      <c r="S2331" s="339" t="str">
        <f t="shared" si="139"/>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36"/>
        <v/>
      </c>
      <c r="O2332" s="337" t="s">
        <v>18592</v>
      </c>
      <c r="P2332" s="338"/>
      <c r="Q2332" s="339" t="str">
        <f t="shared" si="137"/>
        <v/>
      </c>
      <c r="R2332" s="339" t="b">
        <f t="shared" si="138"/>
        <v>1</v>
      </c>
      <c r="S2332" s="339" t="str">
        <f t="shared" si="139"/>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36"/>
        <v/>
      </c>
      <c r="O2333" s="337" t="s">
        <v>18592</v>
      </c>
      <c r="P2333" s="338"/>
      <c r="Q2333" s="339" t="str">
        <f t="shared" si="137"/>
        <v/>
      </c>
      <c r="R2333" s="339" t="b">
        <f t="shared" si="138"/>
        <v>1</v>
      </c>
      <c r="S2333" s="339" t="str">
        <f t="shared" si="139"/>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36"/>
        <v/>
      </c>
      <c r="O2334" s="337" t="s">
        <v>18592</v>
      </c>
      <c r="P2334" s="338"/>
      <c r="Q2334" s="339" t="str">
        <f t="shared" si="137"/>
        <v/>
      </c>
      <c r="R2334" s="339" t="b">
        <f t="shared" si="138"/>
        <v>1</v>
      </c>
      <c r="S2334" s="339" t="str">
        <f t="shared" si="139"/>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36"/>
        <v/>
      </c>
      <c r="O2335" s="337" t="s">
        <v>18592</v>
      </c>
      <c r="P2335" s="338"/>
      <c r="Q2335" s="339" t="str">
        <f t="shared" si="137"/>
        <v/>
      </c>
      <c r="R2335" s="339" t="b">
        <f t="shared" si="138"/>
        <v>1</v>
      </c>
      <c r="S2335" s="339" t="str">
        <f t="shared" si="139"/>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36"/>
        <v/>
      </c>
      <c r="O2336" s="337" t="s">
        <v>18592</v>
      </c>
      <c r="P2336" s="338"/>
      <c r="Q2336" s="339" t="str">
        <f t="shared" si="137"/>
        <v/>
      </c>
      <c r="R2336" s="339" t="b">
        <f t="shared" si="138"/>
        <v>1</v>
      </c>
      <c r="S2336" s="339" t="str">
        <f t="shared" si="139"/>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36"/>
        <v/>
      </c>
      <c r="O2337" s="337" t="s">
        <v>18592</v>
      </c>
      <c r="P2337" s="338"/>
      <c r="Q2337" s="339" t="str">
        <f t="shared" si="137"/>
        <v/>
      </c>
      <c r="R2337" s="339" t="b">
        <f t="shared" si="138"/>
        <v>1</v>
      </c>
      <c r="S2337" s="339" t="str">
        <f t="shared" si="139"/>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36"/>
        <v/>
      </c>
      <c r="O2338" s="337" t="s">
        <v>18592</v>
      </c>
      <c r="P2338" s="338"/>
      <c r="Q2338" s="339" t="str">
        <f t="shared" si="137"/>
        <v/>
      </c>
      <c r="R2338" s="339" t="b">
        <f t="shared" si="138"/>
        <v>1</v>
      </c>
      <c r="S2338" s="339" t="str">
        <f t="shared" si="139"/>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36"/>
        <v/>
      </c>
      <c r="O2339" s="337" t="s">
        <v>18592</v>
      </c>
      <c r="P2339" s="338"/>
      <c r="Q2339" s="339" t="str">
        <f t="shared" si="137"/>
        <v/>
      </c>
      <c r="R2339" s="339" t="b">
        <f t="shared" si="138"/>
        <v>1</v>
      </c>
      <c r="S2339" s="339" t="str">
        <f t="shared" si="139"/>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36"/>
        <v/>
      </c>
      <c r="O2340" s="337" t="s">
        <v>18592</v>
      </c>
      <c r="P2340" s="338"/>
      <c r="Q2340" s="339" t="str">
        <f t="shared" si="137"/>
        <v/>
      </c>
      <c r="R2340" s="339" t="b">
        <f t="shared" si="138"/>
        <v>1</v>
      </c>
      <c r="S2340" s="339" t="str">
        <f t="shared" si="139"/>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36"/>
        <v/>
      </c>
      <c r="O2341" s="337" t="s">
        <v>18592</v>
      </c>
      <c r="P2341" s="338"/>
      <c r="Q2341" s="339" t="str">
        <f t="shared" si="137"/>
        <v/>
      </c>
      <c r="R2341" s="339" t="b">
        <f t="shared" si="138"/>
        <v>1</v>
      </c>
      <c r="S2341" s="339" t="str">
        <f t="shared" si="139"/>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36"/>
        <v/>
      </c>
      <c r="O2342" s="337" t="s">
        <v>18592</v>
      </c>
      <c r="P2342" s="338"/>
      <c r="Q2342" s="339" t="str">
        <f t="shared" si="137"/>
        <v/>
      </c>
      <c r="R2342" s="339" t="b">
        <f t="shared" si="138"/>
        <v>1</v>
      </c>
      <c r="S2342" s="339" t="str">
        <f t="shared" si="139"/>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36"/>
        <v/>
      </c>
      <c r="O2343" s="337" t="s">
        <v>18592</v>
      </c>
      <c r="P2343" s="338"/>
      <c r="Q2343" s="339" t="str">
        <f t="shared" si="137"/>
        <v/>
      </c>
      <c r="R2343" s="339" t="b">
        <f t="shared" si="138"/>
        <v>1</v>
      </c>
      <c r="S2343" s="339" t="str">
        <f t="shared" si="139"/>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36"/>
        <v/>
      </c>
      <c r="O2344" s="337" t="s">
        <v>18592</v>
      </c>
      <c r="P2344" s="338"/>
      <c r="Q2344" s="339" t="str">
        <f t="shared" si="137"/>
        <v/>
      </c>
      <c r="R2344" s="339" t="b">
        <f t="shared" si="138"/>
        <v>1</v>
      </c>
      <c r="S2344" s="339" t="str">
        <f t="shared" si="139"/>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36"/>
        <v/>
      </c>
      <c r="O2345" s="337" t="s">
        <v>18592</v>
      </c>
      <c r="P2345" s="338"/>
      <c r="Q2345" s="339" t="str">
        <f t="shared" si="137"/>
        <v/>
      </c>
      <c r="R2345" s="339" t="b">
        <f t="shared" si="138"/>
        <v>1</v>
      </c>
      <c r="S2345" s="339" t="str">
        <f t="shared" si="139"/>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36"/>
        <v/>
      </c>
      <c r="O2346" s="337" t="s">
        <v>18592</v>
      </c>
      <c r="P2346" s="338"/>
      <c r="Q2346" s="339" t="str">
        <f t="shared" si="137"/>
        <v/>
      </c>
      <c r="R2346" s="339" t="b">
        <f t="shared" si="138"/>
        <v>1</v>
      </c>
      <c r="S2346" s="339" t="str">
        <f t="shared" si="139"/>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36"/>
        <v/>
      </c>
      <c r="O2347" s="337" t="s">
        <v>18592</v>
      </c>
      <c r="P2347" s="338"/>
      <c r="Q2347" s="339" t="str">
        <f t="shared" si="137"/>
        <v/>
      </c>
      <c r="R2347" s="339" t="b">
        <f t="shared" si="138"/>
        <v>1</v>
      </c>
      <c r="S2347" s="339" t="str">
        <f t="shared" si="139"/>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36"/>
        <v/>
      </c>
      <c r="O2348" s="337" t="s">
        <v>18592</v>
      </c>
      <c r="P2348" s="338"/>
      <c r="Q2348" s="339" t="str">
        <f t="shared" si="137"/>
        <v/>
      </c>
      <c r="R2348" s="339" t="b">
        <f t="shared" si="138"/>
        <v>1</v>
      </c>
      <c r="S2348" s="339" t="str">
        <f t="shared" si="139"/>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36"/>
        <v/>
      </c>
      <c r="O2349" s="337" t="s">
        <v>18592</v>
      </c>
      <c r="P2349" s="338"/>
      <c r="Q2349" s="339" t="str">
        <f t="shared" si="137"/>
        <v/>
      </c>
      <c r="R2349" s="339" t="b">
        <f t="shared" si="138"/>
        <v>1</v>
      </c>
      <c r="S2349" s="339" t="str">
        <f t="shared" si="139"/>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36"/>
        <v/>
      </c>
      <c r="O2350" s="337" t="s">
        <v>18592</v>
      </c>
      <c r="P2350" s="338"/>
      <c r="Q2350" s="339" t="str">
        <f t="shared" si="137"/>
        <v/>
      </c>
      <c r="R2350" s="339" t="b">
        <f t="shared" si="138"/>
        <v>1</v>
      </c>
      <c r="S2350" s="339" t="str">
        <f t="shared" si="139"/>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36"/>
        <v/>
      </c>
      <c r="O2351" s="337" t="s">
        <v>18592</v>
      </c>
      <c r="P2351" s="338"/>
      <c r="Q2351" s="339" t="str">
        <f t="shared" si="137"/>
        <v/>
      </c>
      <c r="R2351" s="339" t="b">
        <f t="shared" si="138"/>
        <v>1</v>
      </c>
      <c r="S2351" s="339" t="str">
        <f t="shared" si="139"/>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36"/>
        <v/>
      </c>
      <c r="O2352" s="337" t="s">
        <v>18592</v>
      </c>
      <c r="P2352" s="338"/>
      <c r="Q2352" s="339" t="str">
        <f t="shared" si="137"/>
        <v/>
      </c>
      <c r="R2352" s="339" t="b">
        <f t="shared" si="138"/>
        <v>1</v>
      </c>
      <c r="S2352" s="339" t="str">
        <f t="shared" si="139"/>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36"/>
        <v/>
      </c>
      <c r="O2353" s="337" t="s">
        <v>18592</v>
      </c>
      <c r="P2353" s="338"/>
      <c r="Q2353" s="339" t="str">
        <f t="shared" si="137"/>
        <v/>
      </c>
      <c r="R2353" s="339" t="b">
        <f t="shared" si="138"/>
        <v>1</v>
      </c>
      <c r="S2353" s="339" t="str">
        <f t="shared" si="139"/>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36"/>
        <v/>
      </c>
      <c r="O2354" s="337" t="s">
        <v>18592</v>
      </c>
      <c r="P2354" s="338"/>
      <c r="Q2354" s="339" t="str">
        <f t="shared" si="137"/>
        <v/>
      </c>
      <c r="R2354" s="339" t="b">
        <f t="shared" si="138"/>
        <v>1</v>
      </c>
      <c r="S2354" s="339" t="str">
        <f t="shared" si="139"/>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36"/>
        <v/>
      </c>
      <c r="O2355" s="337" t="s">
        <v>18592</v>
      </c>
      <c r="P2355" s="338"/>
      <c r="Q2355" s="339" t="str">
        <f t="shared" si="137"/>
        <v/>
      </c>
      <c r="R2355" s="339" t="b">
        <f t="shared" si="138"/>
        <v>1</v>
      </c>
      <c r="S2355" s="339" t="str">
        <f t="shared" si="139"/>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36"/>
        <v/>
      </c>
      <c r="O2356" s="337" t="s">
        <v>18592</v>
      </c>
      <c r="P2356" s="338"/>
      <c r="Q2356" s="339" t="str">
        <f t="shared" si="137"/>
        <v/>
      </c>
      <c r="R2356" s="339" t="b">
        <f t="shared" si="138"/>
        <v>1</v>
      </c>
      <c r="S2356" s="339" t="str">
        <f t="shared" si="139"/>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36"/>
        <v/>
      </c>
      <c r="O2357" s="337" t="s">
        <v>18592</v>
      </c>
      <c r="P2357" s="338"/>
      <c r="Q2357" s="339" t="str">
        <f t="shared" si="137"/>
        <v/>
      </c>
      <c r="R2357" s="339" t="b">
        <f t="shared" si="138"/>
        <v>1</v>
      </c>
      <c r="S2357" s="339" t="str">
        <f t="shared" si="139"/>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36"/>
        <v/>
      </c>
      <c r="O2358" s="337" t="s">
        <v>18592</v>
      </c>
      <c r="P2358" s="338"/>
      <c r="Q2358" s="339" t="str">
        <f t="shared" si="137"/>
        <v/>
      </c>
      <c r="R2358" s="339" t="b">
        <f t="shared" si="138"/>
        <v>1</v>
      </c>
      <c r="S2358" s="339" t="str">
        <f t="shared" si="139"/>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36"/>
        <v/>
      </c>
      <c r="O2359" s="337" t="s">
        <v>18592</v>
      </c>
      <c r="P2359" s="338"/>
      <c r="Q2359" s="339" t="str">
        <f t="shared" si="137"/>
        <v/>
      </c>
      <c r="R2359" s="339" t="b">
        <f t="shared" si="138"/>
        <v>1</v>
      </c>
      <c r="S2359" s="339" t="str">
        <f t="shared" si="139"/>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36"/>
        <v/>
      </c>
      <c r="O2360" s="337" t="s">
        <v>18592</v>
      </c>
      <c r="P2360" s="338"/>
      <c r="Q2360" s="339" t="str">
        <f t="shared" si="137"/>
        <v/>
      </c>
      <c r="R2360" s="339" t="b">
        <f t="shared" si="138"/>
        <v>1</v>
      </c>
      <c r="S2360" s="339" t="str">
        <f t="shared" si="139"/>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36"/>
        <v/>
      </c>
      <c r="O2361" s="337" t="s">
        <v>18592</v>
      </c>
      <c r="P2361" s="338"/>
      <c r="Q2361" s="339" t="str">
        <f t="shared" si="137"/>
        <v/>
      </c>
      <c r="R2361" s="339" t="b">
        <f t="shared" si="138"/>
        <v>1</v>
      </c>
      <c r="S2361" s="339" t="str">
        <f t="shared" si="139"/>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36"/>
        <v/>
      </c>
      <c r="O2362" s="337" t="s">
        <v>18592</v>
      </c>
      <c r="P2362" s="338"/>
      <c r="Q2362" s="339" t="str">
        <f t="shared" si="137"/>
        <v/>
      </c>
      <c r="R2362" s="339" t="b">
        <f t="shared" si="138"/>
        <v>1</v>
      </c>
      <c r="S2362" s="339" t="str">
        <f t="shared" si="139"/>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36"/>
        <v/>
      </c>
      <c r="O2363" s="337" t="s">
        <v>18592</v>
      </c>
      <c r="P2363" s="338"/>
      <c r="Q2363" s="339" t="str">
        <f t="shared" si="137"/>
        <v/>
      </c>
      <c r="R2363" s="339" t="b">
        <f t="shared" si="138"/>
        <v>1</v>
      </c>
      <c r="S2363" s="339" t="str">
        <f t="shared" si="139"/>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36"/>
        <v/>
      </c>
      <c r="O2364" s="337" t="s">
        <v>18592</v>
      </c>
      <c r="P2364" s="338"/>
      <c r="Q2364" s="339" t="str">
        <f t="shared" si="137"/>
        <v/>
      </c>
      <c r="R2364" s="339" t="b">
        <f t="shared" si="138"/>
        <v>1</v>
      </c>
      <c r="S2364" s="339" t="str">
        <f t="shared" si="139"/>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36"/>
        <v/>
      </c>
      <c r="O2365" s="337" t="s">
        <v>18592</v>
      </c>
      <c r="P2365" s="338"/>
      <c r="Q2365" s="339" t="str">
        <f t="shared" si="137"/>
        <v/>
      </c>
      <c r="R2365" s="339" t="b">
        <f t="shared" si="138"/>
        <v>1</v>
      </c>
      <c r="S2365" s="339" t="str">
        <f t="shared" si="139"/>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36"/>
        <v/>
      </c>
      <c r="O2366" s="337" t="s">
        <v>18592</v>
      </c>
      <c r="P2366" s="338"/>
      <c r="Q2366" s="339" t="str">
        <f t="shared" si="137"/>
        <v/>
      </c>
      <c r="R2366" s="339" t="b">
        <f t="shared" si="138"/>
        <v>1</v>
      </c>
      <c r="S2366" s="339" t="str">
        <f t="shared" si="139"/>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36"/>
        <v/>
      </c>
      <c r="O2367" s="337" t="s">
        <v>18592</v>
      </c>
      <c r="P2367" s="338"/>
      <c r="Q2367" s="339" t="str">
        <f t="shared" si="137"/>
        <v/>
      </c>
      <c r="R2367" s="339" t="b">
        <f t="shared" si="138"/>
        <v>1</v>
      </c>
      <c r="S2367" s="339" t="str">
        <f t="shared" si="139"/>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36"/>
        <v/>
      </c>
      <c r="O2368" s="337" t="s">
        <v>18592</v>
      </c>
      <c r="P2368" s="338"/>
      <c r="Q2368" s="339" t="str">
        <f t="shared" si="137"/>
        <v/>
      </c>
      <c r="R2368" s="339" t="b">
        <f t="shared" si="138"/>
        <v>1</v>
      </c>
      <c r="S2368" s="339" t="str">
        <f t="shared" si="139"/>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36"/>
        <v/>
      </c>
      <c r="O2369" s="337" t="s">
        <v>18592</v>
      </c>
      <c r="P2369" s="338"/>
      <c r="Q2369" s="339" t="str">
        <f t="shared" si="137"/>
        <v/>
      </c>
      <c r="R2369" s="339" t="b">
        <f t="shared" si="138"/>
        <v>1</v>
      </c>
      <c r="S2369" s="339" t="str">
        <f t="shared" si="139"/>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36"/>
        <v/>
      </c>
      <c r="O2370" s="337" t="s">
        <v>18592</v>
      </c>
      <c r="P2370" s="338"/>
      <c r="Q2370" s="339" t="str">
        <f t="shared" si="137"/>
        <v/>
      </c>
      <c r="R2370" s="339" t="b">
        <f t="shared" si="138"/>
        <v>1</v>
      </c>
      <c r="S2370" s="339" t="str">
        <f t="shared" si="139"/>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36"/>
        <v/>
      </c>
      <c r="O2371" s="337" t="s">
        <v>18592</v>
      </c>
      <c r="P2371" s="338"/>
      <c r="Q2371" s="339" t="str">
        <f t="shared" si="137"/>
        <v/>
      </c>
      <c r="R2371" s="339" t="b">
        <f t="shared" si="138"/>
        <v>1</v>
      </c>
      <c r="S2371" s="339" t="str">
        <f t="shared" si="139"/>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36"/>
        <v/>
      </c>
      <c r="O2372" s="337" t="s">
        <v>18592</v>
      </c>
      <c r="P2372" s="338"/>
      <c r="Q2372" s="339" t="str">
        <f t="shared" si="137"/>
        <v/>
      </c>
      <c r="R2372" s="339" t="b">
        <f t="shared" si="138"/>
        <v>1</v>
      </c>
      <c r="S2372" s="339" t="str">
        <f t="shared" si="139"/>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0">IF(A2373="","",IF(ISERROR(MATCH($F2373,CL,0)),"Unknown",INDIRECT("'C'!$A$"&amp;MATCH($F2373,CL,0)+1)))</f>
        <v/>
      </c>
      <c r="O2373" s="337" t="s">
        <v>18592</v>
      </c>
      <c r="P2373" s="338"/>
      <c r="Q2373" s="339" t="str">
        <f t="shared" ref="Q2373:Q2436" si="141">A2373&amp;B2373</f>
        <v/>
      </c>
      <c r="R2373" s="339" t="b">
        <f t="shared" ref="R2373:R2436" si="142">OR(ISBLANK(B2373),ISBLANK(C2373))</f>
        <v>1</v>
      </c>
      <c r="S2373" s="339" t="str">
        <f t="shared" ref="S2373:S2436" si="143">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0"/>
        <v/>
      </c>
      <c r="O2374" s="337" t="s">
        <v>18592</v>
      </c>
      <c r="P2374" s="338"/>
      <c r="Q2374" s="339" t="str">
        <f t="shared" si="141"/>
        <v/>
      </c>
      <c r="R2374" s="339" t="b">
        <f t="shared" si="142"/>
        <v>1</v>
      </c>
      <c r="S2374" s="339" t="str">
        <f t="shared" si="143"/>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0"/>
        <v/>
      </c>
      <c r="O2375" s="337" t="s">
        <v>18592</v>
      </c>
      <c r="P2375" s="338"/>
      <c r="Q2375" s="339" t="str">
        <f t="shared" si="141"/>
        <v/>
      </c>
      <c r="R2375" s="339" t="b">
        <f t="shared" si="142"/>
        <v>1</v>
      </c>
      <c r="S2375" s="339" t="str">
        <f t="shared" si="143"/>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0"/>
        <v/>
      </c>
      <c r="O2376" s="337" t="s">
        <v>18592</v>
      </c>
      <c r="P2376" s="338"/>
      <c r="Q2376" s="339" t="str">
        <f t="shared" si="141"/>
        <v/>
      </c>
      <c r="R2376" s="339" t="b">
        <f t="shared" si="142"/>
        <v>1</v>
      </c>
      <c r="S2376" s="339" t="str">
        <f t="shared" si="143"/>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0"/>
        <v/>
      </c>
      <c r="O2377" s="337" t="s">
        <v>18592</v>
      </c>
      <c r="P2377" s="338"/>
      <c r="Q2377" s="339" t="str">
        <f t="shared" si="141"/>
        <v/>
      </c>
      <c r="R2377" s="339" t="b">
        <f t="shared" si="142"/>
        <v>1</v>
      </c>
      <c r="S2377" s="339" t="str">
        <f t="shared" si="143"/>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0"/>
        <v/>
      </c>
      <c r="O2378" s="337" t="s">
        <v>18592</v>
      </c>
      <c r="P2378" s="338"/>
      <c r="Q2378" s="339" t="str">
        <f t="shared" si="141"/>
        <v/>
      </c>
      <c r="R2378" s="339" t="b">
        <f t="shared" si="142"/>
        <v>1</v>
      </c>
      <c r="S2378" s="339" t="str">
        <f t="shared" si="143"/>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0"/>
        <v/>
      </c>
      <c r="O2379" s="337" t="s">
        <v>18592</v>
      </c>
      <c r="P2379" s="338"/>
      <c r="Q2379" s="339" t="str">
        <f t="shared" si="141"/>
        <v/>
      </c>
      <c r="R2379" s="339" t="b">
        <f t="shared" si="142"/>
        <v>1</v>
      </c>
      <c r="S2379" s="339" t="str">
        <f t="shared" si="143"/>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0"/>
        <v/>
      </c>
      <c r="O2380" s="337" t="s">
        <v>18592</v>
      </c>
      <c r="P2380" s="338"/>
      <c r="Q2380" s="339" t="str">
        <f t="shared" si="141"/>
        <v/>
      </c>
      <c r="R2380" s="339" t="b">
        <f t="shared" si="142"/>
        <v>1</v>
      </c>
      <c r="S2380" s="339" t="str">
        <f t="shared" si="143"/>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0"/>
        <v/>
      </c>
      <c r="O2381" s="337" t="s">
        <v>18592</v>
      </c>
      <c r="P2381" s="338"/>
      <c r="Q2381" s="339" t="str">
        <f t="shared" si="141"/>
        <v/>
      </c>
      <c r="R2381" s="339" t="b">
        <f t="shared" si="142"/>
        <v>1</v>
      </c>
      <c r="S2381" s="339" t="str">
        <f t="shared" si="143"/>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0"/>
        <v/>
      </c>
      <c r="O2382" s="337" t="s">
        <v>18592</v>
      </c>
      <c r="P2382" s="338"/>
      <c r="Q2382" s="339" t="str">
        <f t="shared" si="141"/>
        <v/>
      </c>
      <c r="R2382" s="339" t="b">
        <f t="shared" si="142"/>
        <v>1</v>
      </c>
      <c r="S2382" s="339" t="str">
        <f t="shared" si="143"/>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0"/>
        <v/>
      </c>
      <c r="O2383" s="337" t="s">
        <v>18592</v>
      </c>
      <c r="P2383" s="338"/>
      <c r="Q2383" s="339" t="str">
        <f t="shared" si="141"/>
        <v/>
      </c>
      <c r="R2383" s="339" t="b">
        <f t="shared" si="142"/>
        <v>1</v>
      </c>
      <c r="S2383" s="339" t="str">
        <f t="shared" si="143"/>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0"/>
        <v/>
      </c>
      <c r="O2384" s="337" t="s">
        <v>18592</v>
      </c>
      <c r="P2384" s="338"/>
      <c r="Q2384" s="339" t="str">
        <f t="shared" si="141"/>
        <v/>
      </c>
      <c r="R2384" s="339" t="b">
        <f t="shared" si="142"/>
        <v>1</v>
      </c>
      <c r="S2384" s="339" t="str">
        <f t="shared" si="143"/>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0"/>
        <v/>
      </c>
      <c r="O2385" s="337" t="s">
        <v>18592</v>
      </c>
      <c r="P2385" s="338"/>
      <c r="Q2385" s="339" t="str">
        <f t="shared" si="141"/>
        <v/>
      </c>
      <c r="R2385" s="339" t="b">
        <f t="shared" si="142"/>
        <v>1</v>
      </c>
      <c r="S2385" s="339" t="str">
        <f t="shared" si="143"/>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0"/>
        <v/>
      </c>
      <c r="O2386" s="337" t="s">
        <v>18592</v>
      </c>
      <c r="P2386" s="338"/>
      <c r="Q2386" s="339" t="str">
        <f t="shared" si="141"/>
        <v/>
      </c>
      <c r="R2386" s="339" t="b">
        <f t="shared" si="142"/>
        <v>1</v>
      </c>
      <c r="S2386" s="339" t="str">
        <f t="shared" si="143"/>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0"/>
        <v/>
      </c>
      <c r="O2387" s="337" t="s">
        <v>18592</v>
      </c>
      <c r="P2387" s="338"/>
      <c r="Q2387" s="339" t="str">
        <f t="shared" si="141"/>
        <v/>
      </c>
      <c r="R2387" s="339" t="b">
        <f t="shared" si="142"/>
        <v>1</v>
      </c>
      <c r="S2387" s="339" t="str">
        <f t="shared" si="143"/>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0"/>
        <v/>
      </c>
      <c r="O2388" s="337" t="s">
        <v>18592</v>
      </c>
      <c r="P2388" s="338"/>
      <c r="Q2388" s="339" t="str">
        <f t="shared" si="141"/>
        <v/>
      </c>
      <c r="R2388" s="339" t="b">
        <f t="shared" si="142"/>
        <v>1</v>
      </c>
      <c r="S2388" s="339" t="str">
        <f t="shared" si="143"/>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0"/>
        <v/>
      </c>
      <c r="O2389" s="337" t="s">
        <v>18592</v>
      </c>
      <c r="P2389" s="338"/>
      <c r="Q2389" s="339" t="str">
        <f t="shared" si="141"/>
        <v/>
      </c>
      <c r="R2389" s="339" t="b">
        <f t="shared" si="142"/>
        <v>1</v>
      </c>
      <c r="S2389" s="339" t="str">
        <f t="shared" si="143"/>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0"/>
        <v/>
      </c>
      <c r="O2390" s="337" t="s">
        <v>18592</v>
      </c>
      <c r="P2390" s="338"/>
      <c r="Q2390" s="339" t="str">
        <f t="shared" si="141"/>
        <v/>
      </c>
      <c r="R2390" s="339" t="b">
        <f t="shared" si="142"/>
        <v>1</v>
      </c>
      <c r="S2390" s="339" t="str">
        <f t="shared" si="143"/>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0"/>
        <v/>
      </c>
      <c r="O2391" s="337" t="s">
        <v>18592</v>
      </c>
      <c r="P2391" s="338"/>
      <c r="Q2391" s="339" t="str">
        <f t="shared" si="141"/>
        <v/>
      </c>
      <c r="R2391" s="339" t="b">
        <f t="shared" si="142"/>
        <v>1</v>
      </c>
      <c r="S2391" s="339" t="str">
        <f t="shared" si="143"/>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0"/>
        <v/>
      </c>
      <c r="O2392" s="337" t="s">
        <v>18592</v>
      </c>
      <c r="P2392" s="338"/>
      <c r="Q2392" s="339" t="str">
        <f t="shared" si="141"/>
        <v/>
      </c>
      <c r="R2392" s="339" t="b">
        <f t="shared" si="142"/>
        <v>1</v>
      </c>
      <c r="S2392" s="339" t="str">
        <f t="shared" si="143"/>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0"/>
        <v/>
      </c>
      <c r="O2393" s="337" t="s">
        <v>18592</v>
      </c>
      <c r="P2393" s="338"/>
      <c r="Q2393" s="339" t="str">
        <f t="shared" si="141"/>
        <v/>
      </c>
      <c r="R2393" s="339" t="b">
        <f t="shared" si="142"/>
        <v>1</v>
      </c>
      <c r="S2393" s="339" t="str">
        <f t="shared" si="143"/>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0"/>
        <v/>
      </c>
      <c r="O2394" s="337" t="s">
        <v>18592</v>
      </c>
      <c r="P2394" s="338"/>
      <c r="Q2394" s="339" t="str">
        <f t="shared" si="141"/>
        <v/>
      </c>
      <c r="R2394" s="339" t="b">
        <f t="shared" si="142"/>
        <v>1</v>
      </c>
      <c r="S2394" s="339" t="str">
        <f t="shared" si="143"/>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0"/>
        <v/>
      </c>
      <c r="O2395" s="337" t="s">
        <v>18592</v>
      </c>
      <c r="P2395" s="338"/>
      <c r="Q2395" s="339" t="str">
        <f t="shared" si="141"/>
        <v/>
      </c>
      <c r="R2395" s="339" t="b">
        <f t="shared" si="142"/>
        <v>1</v>
      </c>
      <c r="S2395" s="339" t="str">
        <f t="shared" si="143"/>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0"/>
        <v/>
      </c>
      <c r="O2396" s="337" t="s">
        <v>18592</v>
      </c>
      <c r="P2396" s="338"/>
      <c r="Q2396" s="339" t="str">
        <f t="shared" si="141"/>
        <v/>
      </c>
      <c r="R2396" s="339" t="b">
        <f t="shared" si="142"/>
        <v>1</v>
      </c>
      <c r="S2396" s="339" t="str">
        <f t="shared" si="143"/>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0"/>
        <v/>
      </c>
      <c r="O2397" s="337" t="s">
        <v>18592</v>
      </c>
      <c r="P2397" s="338"/>
      <c r="Q2397" s="339" t="str">
        <f t="shared" si="141"/>
        <v/>
      </c>
      <c r="R2397" s="339" t="b">
        <f t="shared" si="142"/>
        <v>1</v>
      </c>
      <c r="S2397" s="339" t="str">
        <f t="shared" si="143"/>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0"/>
        <v/>
      </c>
      <c r="O2398" s="337" t="s">
        <v>18592</v>
      </c>
      <c r="P2398" s="338"/>
      <c r="Q2398" s="339" t="str">
        <f t="shared" si="141"/>
        <v/>
      </c>
      <c r="R2398" s="339" t="b">
        <f t="shared" si="142"/>
        <v>1</v>
      </c>
      <c r="S2398" s="339" t="str">
        <f t="shared" si="143"/>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0"/>
        <v/>
      </c>
      <c r="O2399" s="337" t="s">
        <v>18592</v>
      </c>
      <c r="P2399" s="338"/>
      <c r="Q2399" s="339" t="str">
        <f t="shared" si="141"/>
        <v/>
      </c>
      <c r="R2399" s="339" t="b">
        <f t="shared" si="142"/>
        <v>1</v>
      </c>
      <c r="S2399" s="339" t="str">
        <f t="shared" si="143"/>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0"/>
        <v/>
      </c>
      <c r="O2400" s="337" t="s">
        <v>18592</v>
      </c>
      <c r="P2400" s="338"/>
      <c r="Q2400" s="339" t="str">
        <f t="shared" si="141"/>
        <v/>
      </c>
      <c r="R2400" s="339" t="b">
        <f t="shared" si="142"/>
        <v>1</v>
      </c>
      <c r="S2400" s="339" t="str">
        <f t="shared" si="143"/>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0"/>
        <v/>
      </c>
      <c r="O2401" s="337" t="s">
        <v>18592</v>
      </c>
      <c r="P2401" s="338"/>
      <c r="Q2401" s="339" t="str">
        <f t="shared" si="141"/>
        <v/>
      </c>
      <c r="R2401" s="339" t="b">
        <f t="shared" si="142"/>
        <v>1</v>
      </c>
      <c r="S2401" s="339" t="str">
        <f t="shared" si="143"/>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0"/>
        <v/>
      </c>
      <c r="O2402" s="337" t="s">
        <v>18592</v>
      </c>
      <c r="P2402" s="338"/>
      <c r="Q2402" s="339" t="str">
        <f t="shared" si="141"/>
        <v/>
      </c>
      <c r="R2402" s="339" t="b">
        <f t="shared" si="142"/>
        <v>1</v>
      </c>
      <c r="S2402" s="339" t="str">
        <f t="shared" si="143"/>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0"/>
        <v/>
      </c>
      <c r="O2403" s="337" t="s">
        <v>18592</v>
      </c>
      <c r="P2403" s="338"/>
      <c r="Q2403" s="339" t="str">
        <f t="shared" si="141"/>
        <v/>
      </c>
      <c r="R2403" s="339" t="b">
        <f t="shared" si="142"/>
        <v>1</v>
      </c>
      <c r="S2403" s="339" t="str">
        <f t="shared" si="143"/>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0"/>
        <v/>
      </c>
      <c r="O2404" s="337" t="s">
        <v>18592</v>
      </c>
      <c r="P2404" s="338"/>
      <c r="Q2404" s="339" t="str">
        <f t="shared" si="141"/>
        <v/>
      </c>
      <c r="R2404" s="339" t="b">
        <f t="shared" si="142"/>
        <v>1</v>
      </c>
      <c r="S2404" s="339" t="str">
        <f t="shared" si="143"/>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0"/>
        <v/>
      </c>
      <c r="O2405" s="337" t="s">
        <v>18592</v>
      </c>
      <c r="P2405" s="338"/>
      <c r="Q2405" s="339" t="str">
        <f t="shared" si="141"/>
        <v/>
      </c>
      <c r="R2405" s="339" t="b">
        <f t="shared" si="142"/>
        <v>1</v>
      </c>
      <c r="S2405" s="339" t="str">
        <f t="shared" si="143"/>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0"/>
        <v/>
      </c>
      <c r="O2406" s="337" t="s">
        <v>18592</v>
      </c>
      <c r="P2406" s="338"/>
      <c r="Q2406" s="339" t="str">
        <f t="shared" si="141"/>
        <v/>
      </c>
      <c r="R2406" s="339" t="b">
        <f t="shared" si="142"/>
        <v>1</v>
      </c>
      <c r="S2406" s="339" t="str">
        <f t="shared" si="143"/>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0"/>
        <v/>
      </c>
      <c r="O2407" s="337" t="s">
        <v>18592</v>
      </c>
      <c r="P2407" s="338"/>
      <c r="Q2407" s="339" t="str">
        <f t="shared" si="141"/>
        <v/>
      </c>
      <c r="R2407" s="339" t="b">
        <f t="shared" si="142"/>
        <v>1</v>
      </c>
      <c r="S2407" s="339" t="str">
        <f t="shared" si="143"/>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0"/>
        <v/>
      </c>
      <c r="O2408" s="337" t="s">
        <v>18592</v>
      </c>
      <c r="P2408" s="338"/>
      <c r="Q2408" s="339" t="str">
        <f t="shared" si="141"/>
        <v/>
      </c>
      <c r="R2408" s="339" t="b">
        <f t="shared" si="142"/>
        <v>1</v>
      </c>
      <c r="S2408" s="339" t="str">
        <f t="shared" si="143"/>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0"/>
        <v/>
      </c>
      <c r="O2409" s="337" t="s">
        <v>18592</v>
      </c>
      <c r="P2409" s="338"/>
      <c r="Q2409" s="339" t="str">
        <f t="shared" si="141"/>
        <v/>
      </c>
      <c r="R2409" s="339" t="b">
        <f t="shared" si="142"/>
        <v>1</v>
      </c>
      <c r="S2409" s="339" t="str">
        <f t="shared" si="143"/>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0"/>
        <v/>
      </c>
      <c r="O2410" s="337" t="s">
        <v>18592</v>
      </c>
      <c r="P2410" s="338"/>
      <c r="Q2410" s="339" t="str">
        <f t="shared" si="141"/>
        <v/>
      </c>
      <c r="R2410" s="339" t="b">
        <f t="shared" si="142"/>
        <v>1</v>
      </c>
      <c r="S2410" s="339" t="str">
        <f t="shared" si="143"/>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0"/>
        <v/>
      </c>
      <c r="O2411" s="337" t="s">
        <v>18592</v>
      </c>
      <c r="P2411" s="338"/>
      <c r="Q2411" s="339" t="str">
        <f t="shared" si="141"/>
        <v/>
      </c>
      <c r="R2411" s="339" t="b">
        <f t="shared" si="142"/>
        <v>1</v>
      </c>
      <c r="S2411" s="339" t="str">
        <f t="shared" si="143"/>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0"/>
        <v/>
      </c>
      <c r="O2412" s="337" t="s">
        <v>18592</v>
      </c>
      <c r="P2412" s="338"/>
      <c r="Q2412" s="339" t="str">
        <f t="shared" si="141"/>
        <v/>
      </c>
      <c r="R2412" s="339" t="b">
        <f t="shared" si="142"/>
        <v>1</v>
      </c>
      <c r="S2412" s="339" t="str">
        <f t="shared" si="143"/>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0"/>
        <v/>
      </c>
      <c r="O2413" s="337" t="s">
        <v>18592</v>
      </c>
      <c r="P2413" s="338"/>
      <c r="Q2413" s="339" t="str">
        <f t="shared" si="141"/>
        <v/>
      </c>
      <c r="R2413" s="339" t="b">
        <f t="shared" si="142"/>
        <v>1</v>
      </c>
      <c r="S2413" s="339" t="str">
        <f t="shared" si="143"/>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0"/>
        <v/>
      </c>
      <c r="O2414" s="337" t="s">
        <v>18592</v>
      </c>
      <c r="P2414" s="338"/>
      <c r="Q2414" s="339" t="str">
        <f t="shared" si="141"/>
        <v/>
      </c>
      <c r="R2414" s="339" t="b">
        <f t="shared" si="142"/>
        <v>1</v>
      </c>
      <c r="S2414" s="339" t="str">
        <f t="shared" si="143"/>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0"/>
        <v/>
      </c>
      <c r="O2415" s="337" t="s">
        <v>18592</v>
      </c>
      <c r="P2415" s="338"/>
      <c r="Q2415" s="339" t="str">
        <f t="shared" si="141"/>
        <v/>
      </c>
      <c r="R2415" s="339" t="b">
        <f t="shared" si="142"/>
        <v>1</v>
      </c>
      <c r="S2415" s="339" t="str">
        <f t="shared" si="143"/>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0"/>
        <v/>
      </c>
      <c r="O2416" s="337" t="s">
        <v>18592</v>
      </c>
      <c r="P2416" s="338"/>
      <c r="Q2416" s="339" t="str">
        <f t="shared" si="141"/>
        <v/>
      </c>
      <c r="R2416" s="339" t="b">
        <f t="shared" si="142"/>
        <v>1</v>
      </c>
      <c r="S2416" s="339" t="str">
        <f t="shared" si="143"/>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0"/>
        <v/>
      </c>
      <c r="O2417" s="337" t="s">
        <v>18592</v>
      </c>
      <c r="P2417" s="338"/>
      <c r="Q2417" s="339" t="str">
        <f t="shared" si="141"/>
        <v/>
      </c>
      <c r="R2417" s="339" t="b">
        <f t="shared" si="142"/>
        <v>1</v>
      </c>
      <c r="S2417" s="339" t="str">
        <f t="shared" si="143"/>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0"/>
        <v/>
      </c>
      <c r="O2418" s="337" t="s">
        <v>18592</v>
      </c>
      <c r="P2418" s="338"/>
      <c r="Q2418" s="339" t="str">
        <f t="shared" si="141"/>
        <v/>
      </c>
      <c r="R2418" s="339" t="b">
        <f t="shared" si="142"/>
        <v>1</v>
      </c>
      <c r="S2418" s="339" t="str">
        <f t="shared" si="143"/>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0"/>
        <v/>
      </c>
      <c r="O2419" s="337" t="s">
        <v>18592</v>
      </c>
      <c r="P2419" s="338"/>
      <c r="Q2419" s="339" t="str">
        <f t="shared" si="141"/>
        <v/>
      </c>
      <c r="R2419" s="339" t="b">
        <f t="shared" si="142"/>
        <v>1</v>
      </c>
      <c r="S2419" s="339" t="str">
        <f t="shared" si="143"/>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0"/>
        <v/>
      </c>
      <c r="O2420" s="337" t="s">
        <v>18592</v>
      </c>
      <c r="P2420" s="338"/>
      <c r="Q2420" s="339" t="str">
        <f t="shared" si="141"/>
        <v/>
      </c>
      <c r="R2420" s="339" t="b">
        <f t="shared" si="142"/>
        <v>1</v>
      </c>
      <c r="S2420" s="339" t="str">
        <f t="shared" si="143"/>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0"/>
        <v/>
      </c>
      <c r="O2421" s="337" t="s">
        <v>18592</v>
      </c>
      <c r="P2421" s="338"/>
      <c r="Q2421" s="339" t="str">
        <f t="shared" si="141"/>
        <v/>
      </c>
      <c r="R2421" s="339" t="b">
        <f t="shared" si="142"/>
        <v>1</v>
      </c>
      <c r="S2421" s="339" t="str">
        <f t="shared" si="143"/>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0"/>
        <v/>
      </c>
      <c r="O2422" s="337" t="s">
        <v>18592</v>
      </c>
      <c r="P2422" s="338"/>
      <c r="Q2422" s="339" t="str">
        <f t="shared" si="141"/>
        <v/>
      </c>
      <c r="R2422" s="339" t="b">
        <f t="shared" si="142"/>
        <v>1</v>
      </c>
      <c r="S2422" s="339" t="str">
        <f t="shared" si="143"/>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0"/>
        <v/>
      </c>
      <c r="O2423" s="337" t="s">
        <v>18592</v>
      </c>
      <c r="P2423" s="338"/>
      <c r="Q2423" s="339" t="str">
        <f t="shared" si="141"/>
        <v/>
      </c>
      <c r="R2423" s="339" t="b">
        <f t="shared" si="142"/>
        <v>1</v>
      </c>
      <c r="S2423" s="339" t="str">
        <f t="shared" si="143"/>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0"/>
        <v/>
      </c>
      <c r="O2424" s="337" t="s">
        <v>18592</v>
      </c>
      <c r="P2424" s="338"/>
      <c r="Q2424" s="339" t="str">
        <f t="shared" si="141"/>
        <v/>
      </c>
      <c r="R2424" s="339" t="b">
        <f t="shared" si="142"/>
        <v>1</v>
      </c>
      <c r="S2424" s="339" t="str">
        <f t="shared" si="143"/>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0"/>
        <v/>
      </c>
      <c r="O2425" s="337" t="s">
        <v>18592</v>
      </c>
      <c r="P2425" s="338"/>
      <c r="Q2425" s="339" t="str">
        <f t="shared" si="141"/>
        <v/>
      </c>
      <c r="R2425" s="339" t="b">
        <f t="shared" si="142"/>
        <v>1</v>
      </c>
      <c r="S2425" s="339" t="str">
        <f t="shared" si="143"/>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0"/>
        <v/>
      </c>
      <c r="O2426" s="337" t="s">
        <v>18592</v>
      </c>
      <c r="P2426" s="338"/>
      <c r="Q2426" s="339" t="str">
        <f t="shared" si="141"/>
        <v/>
      </c>
      <c r="R2426" s="339" t="b">
        <f t="shared" si="142"/>
        <v>1</v>
      </c>
      <c r="S2426" s="339" t="str">
        <f t="shared" si="143"/>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0"/>
        <v/>
      </c>
      <c r="O2427" s="337" t="s">
        <v>18592</v>
      </c>
      <c r="P2427" s="338"/>
      <c r="Q2427" s="339" t="str">
        <f t="shared" si="141"/>
        <v/>
      </c>
      <c r="R2427" s="339" t="b">
        <f t="shared" si="142"/>
        <v>1</v>
      </c>
      <c r="S2427" s="339" t="str">
        <f t="shared" si="143"/>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0"/>
        <v/>
      </c>
      <c r="O2428" s="337" t="s">
        <v>18592</v>
      </c>
      <c r="P2428" s="338"/>
      <c r="Q2428" s="339" t="str">
        <f t="shared" si="141"/>
        <v/>
      </c>
      <c r="R2428" s="339" t="b">
        <f t="shared" si="142"/>
        <v>1</v>
      </c>
      <c r="S2428" s="339" t="str">
        <f t="shared" si="143"/>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0"/>
        <v/>
      </c>
      <c r="O2429" s="337" t="s">
        <v>18592</v>
      </c>
      <c r="P2429" s="338"/>
      <c r="Q2429" s="339" t="str">
        <f t="shared" si="141"/>
        <v/>
      </c>
      <c r="R2429" s="339" t="b">
        <f t="shared" si="142"/>
        <v>1</v>
      </c>
      <c r="S2429" s="339" t="str">
        <f t="shared" si="143"/>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0"/>
        <v/>
      </c>
      <c r="O2430" s="337" t="s">
        <v>18592</v>
      </c>
      <c r="P2430" s="338"/>
      <c r="Q2430" s="339" t="str">
        <f t="shared" si="141"/>
        <v/>
      </c>
      <c r="R2430" s="339" t="b">
        <f t="shared" si="142"/>
        <v>1</v>
      </c>
      <c r="S2430" s="339" t="str">
        <f t="shared" si="143"/>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0"/>
        <v/>
      </c>
      <c r="O2431" s="337" t="s">
        <v>18592</v>
      </c>
      <c r="P2431" s="338"/>
      <c r="Q2431" s="339" t="str">
        <f t="shared" si="141"/>
        <v/>
      </c>
      <c r="R2431" s="339" t="b">
        <f t="shared" si="142"/>
        <v>1</v>
      </c>
      <c r="S2431" s="339" t="str">
        <f t="shared" si="143"/>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0"/>
        <v/>
      </c>
      <c r="O2432" s="337" t="s">
        <v>18592</v>
      </c>
      <c r="P2432" s="338"/>
      <c r="Q2432" s="339" t="str">
        <f t="shared" si="141"/>
        <v/>
      </c>
      <c r="R2432" s="339" t="b">
        <f t="shared" si="142"/>
        <v>1</v>
      </c>
      <c r="S2432" s="339" t="str">
        <f t="shared" si="143"/>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0"/>
        <v/>
      </c>
      <c r="O2433" s="337" t="s">
        <v>18592</v>
      </c>
      <c r="P2433" s="338"/>
      <c r="Q2433" s="339" t="str">
        <f t="shared" si="141"/>
        <v/>
      </c>
      <c r="R2433" s="339" t="b">
        <f t="shared" si="142"/>
        <v>1</v>
      </c>
      <c r="S2433" s="339" t="str">
        <f t="shared" si="143"/>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0"/>
        <v/>
      </c>
      <c r="O2434" s="337" t="s">
        <v>18592</v>
      </c>
      <c r="P2434" s="338"/>
      <c r="Q2434" s="339" t="str">
        <f t="shared" si="141"/>
        <v/>
      </c>
      <c r="R2434" s="339" t="b">
        <f t="shared" si="142"/>
        <v>1</v>
      </c>
      <c r="S2434" s="339" t="str">
        <f t="shared" si="143"/>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0"/>
        <v/>
      </c>
      <c r="O2435" s="337" t="s">
        <v>18592</v>
      </c>
      <c r="P2435" s="338"/>
      <c r="Q2435" s="339" t="str">
        <f t="shared" si="141"/>
        <v/>
      </c>
      <c r="R2435" s="339" t="b">
        <f t="shared" si="142"/>
        <v>1</v>
      </c>
      <c r="S2435" s="339" t="str">
        <f t="shared" si="143"/>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0"/>
        <v/>
      </c>
      <c r="O2436" s="337" t="s">
        <v>18592</v>
      </c>
      <c r="P2436" s="338"/>
      <c r="Q2436" s="339" t="str">
        <f t="shared" si="141"/>
        <v/>
      </c>
      <c r="R2436" s="339" t="b">
        <f t="shared" si="142"/>
        <v>1</v>
      </c>
      <c r="S2436" s="339" t="str">
        <f t="shared" si="143"/>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44">IF(A2437="","",IF(ISERROR(MATCH($F2437,CL,0)),"Unknown",INDIRECT("'C'!$A$"&amp;MATCH($F2437,CL,0)+1)))</f>
        <v/>
      </c>
      <c r="O2437" s="337" t="s">
        <v>18592</v>
      </c>
      <c r="P2437" s="338"/>
      <c r="Q2437" s="339" t="str">
        <f t="shared" ref="Q2437:Q2501" si="145">A2437&amp;B2437</f>
        <v/>
      </c>
      <c r="R2437" s="339" t="b">
        <f t="shared" ref="R2437:R2501" si="146">OR(ISBLANK(B2437),ISBLANK(C2437))</f>
        <v>1</v>
      </c>
      <c r="S2437" s="339" t="str">
        <f t="shared" ref="S2437:S2500" si="147">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44"/>
        <v/>
      </c>
      <c r="O2438" s="337" t="s">
        <v>18592</v>
      </c>
      <c r="P2438" s="338"/>
      <c r="Q2438" s="339" t="str">
        <f t="shared" si="145"/>
        <v/>
      </c>
      <c r="R2438" s="339" t="b">
        <f t="shared" si="146"/>
        <v>1</v>
      </c>
      <c r="S2438" s="339" t="str">
        <f t="shared" si="147"/>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44"/>
        <v/>
      </c>
      <c r="O2439" s="337" t="s">
        <v>18592</v>
      </c>
      <c r="P2439" s="338"/>
      <c r="Q2439" s="339" t="str">
        <f t="shared" si="145"/>
        <v/>
      </c>
      <c r="R2439" s="339" t="b">
        <f t="shared" si="146"/>
        <v>1</v>
      </c>
      <c r="S2439" s="339" t="str">
        <f t="shared" si="147"/>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44"/>
        <v/>
      </c>
      <c r="O2440" s="337" t="s">
        <v>18592</v>
      </c>
      <c r="P2440" s="338"/>
      <c r="Q2440" s="339" t="str">
        <f t="shared" si="145"/>
        <v/>
      </c>
      <c r="R2440" s="339" t="b">
        <f t="shared" si="146"/>
        <v>1</v>
      </c>
      <c r="S2440" s="339" t="str">
        <f t="shared" si="147"/>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44"/>
        <v/>
      </c>
      <c r="O2441" s="337" t="s">
        <v>18592</v>
      </c>
      <c r="P2441" s="338"/>
      <c r="Q2441" s="339" t="str">
        <f t="shared" si="145"/>
        <v/>
      </c>
      <c r="R2441" s="339" t="b">
        <f t="shared" si="146"/>
        <v>1</v>
      </c>
      <c r="S2441" s="339" t="str">
        <f t="shared" si="147"/>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44"/>
        <v/>
      </c>
      <c r="O2442" s="337" t="s">
        <v>18592</v>
      </c>
      <c r="P2442" s="338"/>
      <c r="Q2442" s="339" t="str">
        <f t="shared" si="145"/>
        <v/>
      </c>
      <c r="R2442" s="339" t="b">
        <f t="shared" si="146"/>
        <v>1</v>
      </c>
      <c r="S2442" s="339" t="str">
        <f t="shared" si="147"/>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44"/>
        <v/>
      </c>
      <c r="O2443" s="337" t="s">
        <v>18592</v>
      </c>
      <c r="P2443" s="338"/>
      <c r="Q2443" s="339" t="str">
        <f t="shared" si="145"/>
        <v/>
      </c>
      <c r="R2443" s="339" t="b">
        <f t="shared" si="146"/>
        <v>1</v>
      </c>
      <c r="S2443" s="339" t="str">
        <f t="shared" si="147"/>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44"/>
        <v/>
      </c>
      <c r="O2444" s="337" t="s">
        <v>18592</v>
      </c>
      <c r="P2444" s="338"/>
      <c r="Q2444" s="339" t="str">
        <f t="shared" si="145"/>
        <v/>
      </c>
      <c r="R2444" s="339" t="b">
        <f t="shared" si="146"/>
        <v>1</v>
      </c>
      <c r="S2444" s="339" t="str">
        <f t="shared" si="147"/>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44"/>
        <v/>
      </c>
      <c r="O2445" s="337" t="s">
        <v>18592</v>
      </c>
      <c r="P2445" s="338"/>
      <c r="Q2445" s="339" t="str">
        <f t="shared" si="145"/>
        <v/>
      </c>
      <c r="R2445" s="339" t="b">
        <f t="shared" si="146"/>
        <v>1</v>
      </c>
      <c r="S2445" s="339" t="str">
        <f t="shared" si="147"/>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44"/>
        <v/>
      </c>
      <c r="O2446" s="337" t="s">
        <v>18592</v>
      </c>
      <c r="P2446" s="338"/>
      <c r="Q2446" s="339" t="str">
        <f t="shared" si="145"/>
        <v/>
      </c>
      <c r="R2446" s="339" t="b">
        <f t="shared" si="146"/>
        <v>1</v>
      </c>
      <c r="S2446" s="339" t="str">
        <f t="shared" si="147"/>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44"/>
        <v/>
      </c>
      <c r="O2447" s="337" t="s">
        <v>18592</v>
      </c>
      <c r="P2447" s="338"/>
      <c r="Q2447" s="339" t="str">
        <f t="shared" si="145"/>
        <v/>
      </c>
      <c r="R2447" s="339" t="b">
        <f t="shared" si="146"/>
        <v>1</v>
      </c>
      <c r="S2447" s="339" t="str">
        <f t="shared" si="147"/>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44"/>
        <v/>
      </c>
      <c r="O2448" s="337" t="s">
        <v>18592</v>
      </c>
      <c r="P2448" s="338"/>
      <c r="Q2448" s="339" t="str">
        <f t="shared" si="145"/>
        <v/>
      </c>
      <c r="R2448" s="339" t="b">
        <f t="shared" si="146"/>
        <v>1</v>
      </c>
      <c r="S2448" s="339" t="str">
        <f t="shared" si="147"/>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44"/>
        <v/>
      </c>
      <c r="O2449" s="337" t="s">
        <v>18592</v>
      </c>
      <c r="P2449" s="338"/>
      <c r="Q2449" s="339" t="str">
        <f t="shared" si="145"/>
        <v/>
      </c>
      <c r="R2449" s="339" t="b">
        <f t="shared" si="146"/>
        <v>1</v>
      </c>
      <c r="S2449" s="339" t="str">
        <f t="shared" si="147"/>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44"/>
        <v/>
      </c>
      <c r="O2450" s="337" t="s">
        <v>18592</v>
      </c>
      <c r="P2450" s="338"/>
      <c r="Q2450" s="339" t="str">
        <f t="shared" si="145"/>
        <v/>
      </c>
      <c r="R2450" s="339" t="b">
        <f t="shared" si="146"/>
        <v>1</v>
      </c>
      <c r="S2450" s="339" t="str">
        <f t="shared" si="147"/>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44"/>
        <v/>
      </c>
      <c r="O2451" s="337" t="s">
        <v>18592</v>
      </c>
      <c r="P2451" s="338"/>
      <c r="Q2451" s="339" t="str">
        <f t="shared" si="145"/>
        <v/>
      </c>
      <c r="R2451" s="339" t="b">
        <f t="shared" si="146"/>
        <v>1</v>
      </c>
      <c r="S2451" s="339" t="str">
        <f t="shared" si="147"/>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44"/>
        <v/>
      </c>
      <c r="O2452" s="337" t="s">
        <v>18592</v>
      </c>
      <c r="P2452" s="338"/>
      <c r="Q2452" s="339" t="str">
        <f t="shared" si="145"/>
        <v/>
      </c>
      <c r="R2452" s="339" t="b">
        <f t="shared" si="146"/>
        <v>1</v>
      </c>
      <c r="S2452" s="339" t="str">
        <f t="shared" si="147"/>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44"/>
        <v/>
      </c>
      <c r="O2453" s="337" t="s">
        <v>18592</v>
      </c>
      <c r="P2453" s="338"/>
      <c r="Q2453" s="339" t="str">
        <f t="shared" si="145"/>
        <v/>
      </c>
      <c r="R2453" s="339" t="b">
        <f t="shared" si="146"/>
        <v>1</v>
      </c>
      <c r="S2453" s="339" t="str">
        <f t="shared" si="147"/>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44"/>
        <v/>
      </c>
      <c r="O2454" s="337" t="s">
        <v>18592</v>
      </c>
      <c r="P2454" s="338"/>
      <c r="Q2454" s="339" t="str">
        <f t="shared" si="145"/>
        <v/>
      </c>
      <c r="R2454" s="339" t="b">
        <f t="shared" si="146"/>
        <v>1</v>
      </c>
      <c r="S2454" s="339" t="str">
        <f t="shared" si="147"/>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44"/>
        <v/>
      </c>
      <c r="O2455" s="337" t="s">
        <v>18592</v>
      </c>
      <c r="P2455" s="338"/>
      <c r="Q2455" s="339" t="str">
        <f t="shared" si="145"/>
        <v/>
      </c>
      <c r="R2455" s="339" t="b">
        <f t="shared" si="146"/>
        <v>1</v>
      </c>
      <c r="S2455" s="339" t="str">
        <f t="shared" si="147"/>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44"/>
        <v/>
      </c>
      <c r="O2456" s="337" t="s">
        <v>18592</v>
      </c>
      <c r="P2456" s="338"/>
      <c r="Q2456" s="339" t="str">
        <f t="shared" si="145"/>
        <v/>
      </c>
      <c r="R2456" s="339" t="b">
        <f t="shared" si="146"/>
        <v>1</v>
      </c>
      <c r="S2456" s="339" t="str">
        <f t="shared" si="147"/>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44"/>
        <v/>
      </c>
      <c r="O2457" s="337" t="s">
        <v>18592</v>
      </c>
      <c r="P2457" s="338"/>
      <c r="Q2457" s="339" t="str">
        <f t="shared" si="145"/>
        <v/>
      </c>
      <c r="R2457" s="339" t="b">
        <f t="shared" si="146"/>
        <v>1</v>
      </c>
      <c r="S2457" s="339" t="str">
        <f t="shared" si="147"/>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44"/>
        <v/>
      </c>
      <c r="O2458" s="337" t="s">
        <v>18592</v>
      </c>
      <c r="P2458" s="338"/>
      <c r="Q2458" s="339" t="str">
        <f t="shared" si="145"/>
        <v/>
      </c>
      <c r="R2458" s="339" t="b">
        <f t="shared" si="146"/>
        <v>1</v>
      </c>
      <c r="S2458" s="339" t="str">
        <f t="shared" si="147"/>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44"/>
        <v/>
      </c>
      <c r="O2459" s="337" t="s">
        <v>18592</v>
      </c>
      <c r="P2459" s="338"/>
      <c r="Q2459" s="339" t="str">
        <f t="shared" si="145"/>
        <v/>
      </c>
      <c r="R2459" s="339" t="b">
        <f t="shared" si="146"/>
        <v>1</v>
      </c>
      <c r="S2459" s="339" t="str">
        <f t="shared" si="147"/>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44"/>
        <v/>
      </c>
      <c r="O2460" s="337" t="s">
        <v>18592</v>
      </c>
      <c r="P2460" s="338"/>
      <c r="Q2460" s="339" t="str">
        <f t="shared" si="145"/>
        <v/>
      </c>
      <c r="R2460" s="339" t="b">
        <f t="shared" si="146"/>
        <v>1</v>
      </c>
      <c r="S2460" s="339" t="str">
        <f t="shared" si="147"/>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44"/>
        <v/>
      </c>
      <c r="O2461" s="337" t="s">
        <v>18592</v>
      </c>
      <c r="P2461" s="338"/>
      <c r="Q2461" s="339" t="str">
        <f t="shared" si="145"/>
        <v/>
      </c>
      <c r="R2461" s="339" t="b">
        <f t="shared" si="146"/>
        <v>1</v>
      </c>
      <c r="S2461" s="339" t="str">
        <f t="shared" si="147"/>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44"/>
        <v/>
      </c>
      <c r="O2462" s="337" t="s">
        <v>18592</v>
      </c>
      <c r="P2462" s="338"/>
      <c r="Q2462" s="339" t="str">
        <f t="shared" si="145"/>
        <v/>
      </c>
      <c r="R2462" s="339" t="b">
        <f t="shared" si="146"/>
        <v>1</v>
      </c>
      <c r="S2462" s="339" t="str">
        <f t="shared" si="147"/>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44"/>
        <v/>
      </c>
      <c r="O2463" s="337" t="s">
        <v>18592</v>
      </c>
      <c r="P2463" s="338"/>
      <c r="Q2463" s="339" t="str">
        <f t="shared" si="145"/>
        <v/>
      </c>
      <c r="R2463" s="339" t="b">
        <f t="shared" si="146"/>
        <v>1</v>
      </c>
      <c r="S2463" s="339" t="str">
        <f t="shared" si="147"/>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44"/>
        <v/>
      </c>
      <c r="O2464" s="337" t="s">
        <v>18592</v>
      </c>
      <c r="P2464" s="338"/>
      <c r="Q2464" s="339" t="str">
        <f t="shared" si="145"/>
        <v/>
      </c>
      <c r="R2464" s="339" t="b">
        <f t="shared" si="146"/>
        <v>1</v>
      </c>
      <c r="S2464" s="339" t="str">
        <f t="shared" si="147"/>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44"/>
        <v/>
      </c>
      <c r="O2465" s="337" t="s">
        <v>18592</v>
      </c>
      <c r="P2465" s="338"/>
      <c r="Q2465" s="339" t="str">
        <f t="shared" si="145"/>
        <v/>
      </c>
      <c r="R2465" s="339" t="b">
        <f t="shared" si="146"/>
        <v>1</v>
      </c>
      <c r="S2465" s="339" t="str">
        <f t="shared" si="147"/>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44"/>
        <v/>
      </c>
      <c r="O2466" s="337" t="s">
        <v>18592</v>
      </c>
      <c r="P2466" s="338"/>
      <c r="Q2466" s="339" t="str">
        <f t="shared" si="145"/>
        <v/>
      </c>
      <c r="R2466" s="339" t="b">
        <f t="shared" si="146"/>
        <v>1</v>
      </c>
      <c r="S2466" s="339" t="str">
        <f t="shared" si="147"/>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44"/>
        <v/>
      </c>
      <c r="O2467" s="337" t="s">
        <v>18592</v>
      </c>
      <c r="P2467" s="338"/>
      <c r="Q2467" s="339" t="str">
        <f t="shared" si="145"/>
        <v/>
      </c>
      <c r="R2467" s="339" t="b">
        <f t="shared" si="146"/>
        <v>1</v>
      </c>
      <c r="S2467" s="339" t="str">
        <f t="shared" si="147"/>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44"/>
        <v/>
      </c>
      <c r="O2468" s="337" t="s">
        <v>18592</v>
      </c>
      <c r="P2468" s="338"/>
      <c r="Q2468" s="339" t="str">
        <f t="shared" si="145"/>
        <v/>
      </c>
      <c r="R2468" s="339" t="b">
        <f t="shared" si="146"/>
        <v>1</v>
      </c>
      <c r="S2468" s="339" t="str">
        <f t="shared" si="147"/>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44"/>
        <v/>
      </c>
      <c r="O2469" s="337" t="s">
        <v>18592</v>
      </c>
      <c r="P2469" s="338"/>
      <c r="Q2469" s="339" t="str">
        <f t="shared" si="145"/>
        <v/>
      </c>
      <c r="R2469" s="339" t="b">
        <f t="shared" si="146"/>
        <v>1</v>
      </c>
      <c r="S2469" s="339" t="str">
        <f t="shared" si="147"/>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44"/>
        <v/>
      </c>
      <c r="O2470" s="337" t="s">
        <v>18592</v>
      </c>
      <c r="P2470" s="338"/>
      <c r="Q2470" s="339" t="str">
        <f t="shared" si="145"/>
        <v/>
      </c>
      <c r="R2470" s="339" t="b">
        <f t="shared" si="146"/>
        <v>1</v>
      </c>
      <c r="S2470" s="339" t="str">
        <f t="shared" si="147"/>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44"/>
        <v/>
      </c>
      <c r="O2471" s="337" t="s">
        <v>18592</v>
      </c>
      <c r="P2471" s="338"/>
      <c r="Q2471" s="339" t="str">
        <f t="shared" si="145"/>
        <v/>
      </c>
      <c r="R2471" s="339" t="b">
        <f t="shared" si="146"/>
        <v>1</v>
      </c>
      <c r="S2471" s="339" t="str">
        <f t="shared" si="147"/>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44"/>
        <v/>
      </c>
      <c r="O2472" s="337" t="s">
        <v>18592</v>
      </c>
      <c r="P2472" s="338"/>
      <c r="Q2472" s="339" t="str">
        <f t="shared" si="145"/>
        <v/>
      </c>
      <c r="R2472" s="339" t="b">
        <f t="shared" si="146"/>
        <v>1</v>
      </c>
      <c r="S2472" s="339" t="str">
        <f t="shared" si="147"/>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44"/>
        <v/>
      </c>
      <c r="O2473" s="337" t="s">
        <v>18592</v>
      </c>
      <c r="P2473" s="338"/>
      <c r="Q2473" s="339" t="str">
        <f t="shared" si="145"/>
        <v/>
      </c>
      <c r="R2473" s="339" t="b">
        <f t="shared" si="146"/>
        <v>1</v>
      </c>
      <c r="S2473" s="339" t="str">
        <f t="shared" si="147"/>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44"/>
        <v/>
      </c>
      <c r="O2474" s="337" t="s">
        <v>18592</v>
      </c>
      <c r="P2474" s="338"/>
      <c r="Q2474" s="339" t="str">
        <f t="shared" si="145"/>
        <v/>
      </c>
      <c r="R2474" s="339" t="b">
        <f t="shared" si="146"/>
        <v>1</v>
      </c>
      <c r="S2474" s="339" t="str">
        <f t="shared" si="147"/>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44"/>
        <v/>
      </c>
      <c r="O2475" s="337" t="s">
        <v>18592</v>
      </c>
      <c r="P2475" s="338"/>
      <c r="Q2475" s="339" t="str">
        <f t="shared" si="145"/>
        <v/>
      </c>
      <c r="R2475" s="339" t="b">
        <f t="shared" si="146"/>
        <v>1</v>
      </c>
      <c r="S2475" s="339" t="str">
        <f t="shared" si="147"/>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44"/>
        <v/>
      </c>
      <c r="O2476" s="337" t="s">
        <v>18592</v>
      </c>
      <c r="P2476" s="338"/>
      <c r="Q2476" s="339" t="str">
        <f t="shared" si="145"/>
        <v/>
      </c>
      <c r="R2476" s="339" t="b">
        <f t="shared" si="146"/>
        <v>1</v>
      </c>
      <c r="S2476" s="339" t="str">
        <f t="shared" si="147"/>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44"/>
        <v/>
      </c>
      <c r="O2477" s="337" t="s">
        <v>18592</v>
      </c>
      <c r="P2477" s="338"/>
      <c r="Q2477" s="339" t="str">
        <f t="shared" si="145"/>
        <v/>
      </c>
      <c r="R2477" s="339" t="b">
        <f t="shared" si="146"/>
        <v>1</v>
      </c>
      <c r="S2477" s="339" t="str">
        <f t="shared" si="147"/>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44"/>
        <v/>
      </c>
      <c r="O2478" s="337" t="s">
        <v>18592</v>
      </c>
      <c r="P2478" s="338"/>
      <c r="Q2478" s="339" t="str">
        <f t="shared" si="145"/>
        <v/>
      </c>
      <c r="R2478" s="339" t="b">
        <f t="shared" si="146"/>
        <v>1</v>
      </c>
      <c r="S2478" s="339" t="str">
        <f t="shared" si="147"/>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44"/>
        <v/>
      </c>
      <c r="O2479" s="337" t="s">
        <v>18592</v>
      </c>
      <c r="P2479" s="338"/>
      <c r="Q2479" s="339" t="str">
        <f t="shared" si="145"/>
        <v/>
      </c>
      <c r="R2479" s="339" t="b">
        <f t="shared" si="146"/>
        <v>1</v>
      </c>
      <c r="S2479" s="339" t="str">
        <f t="shared" si="147"/>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44"/>
        <v/>
      </c>
      <c r="O2480" s="337" t="s">
        <v>18592</v>
      </c>
      <c r="P2480" s="338"/>
      <c r="Q2480" s="339" t="str">
        <f t="shared" si="145"/>
        <v/>
      </c>
      <c r="R2480" s="339" t="b">
        <f t="shared" si="146"/>
        <v>1</v>
      </c>
      <c r="S2480" s="339" t="str">
        <f t="shared" si="147"/>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44"/>
        <v/>
      </c>
      <c r="O2481" s="337" t="s">
        <v>18592</v>
      </c>
      <c r="P2481" s="338"/>
      <c r="Q2481" s="339" t="str">
        <f t="shared" si="145"/>
        <v/>
      </c>
      <c r="R2481" s="339" t="b">
        <f t="shared" si="146"/>
        <v>1</v>
      </c>
      <c r="S2481" s="339" t="str">
        <f t="shared" si="147"/>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44"/>
        <v/>
      </c>
      <c r="O2482" s="337" t="s">
        <v>18592</v>
      </c>
      <c r="P2482" s="338"/>
      <c r="Q2482" s="339" t="str">
        <f t="shared" si="145"/>
        <v/>
      </c>
      <c r="R2482" s="339" t="b">
        <f t="shared" si="146"/>
        <v>1</v>
      </c>
      <c r="S2482" s="339" t="str">
        <f t="shared" si="147"/>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44"/>
        <v/>
      </c>
      <c r="O2483" s="337" t="s">
        <v>18592</v>
      </c>
      <c r="P2483" s="338"/>
      <c r="Q2483" s="339" t="str">
        <f t="shared" si="145"/>
        <v/>
      </c>
      <c r="R2483" s="339" t="b">
        <f t="shared" si="146"/>
        <v>1</v>
      </c>
      <c r="S2483" s="339" t="str">
        <f t="shared" si="147"/>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44"/>
        <v/>
      </c>
      <c r="O2484" s="337" t="s">
        <v>18592</v>
      </c>
      <c r="P2484" s="338"/>
      <c r="Q2484" s="339" t="str">
        <f t="shared" si="145"/>
        <v/>
      </c>
      <c r="R2484" s="339" t="b">
        <f t="shared" si="146"/>
        <v>1</v>
      </c>
      <c r="S2484" s="339" t="str">
        <f t="shared" si="147"/>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44"/>
        <v/>
      </c>
      <c r="O2485" s="337" t="s">
        <v>18592</v>
      </c>
      <c r="P2485" s="338"/>
      <c r="Q2485" s="339" t="str">
        <f t="shared" si="145"/>
        <v/>
      </c>
      <c r="R2485" s="339" t="b">
        <f t="shared" si="146"/>
        <v>1</v>
      </c>
      <c r="S2485" s="339" t="str">
        <f t="shared" si="147"/>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44"/>
        <v/>
      </c>
      <c r="O2486" s="337" t="s">
        <v>18592</v>
      </c>
      <c r="P2486" s="338"/>
      <c r="Q2486" s="339" t="str">
        <f t="shared" si="145"/>
        <v/>
      </c>
      <c r="R2486" s="339" t="b">
        <f t="shared" si="146"/>
        <v>1</v>
      </c>
      <c r="S2486" s="339" t="str">
        <f t="shared" si="147"/>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44"/>
        <v/>
      </c>
      <c r="O2487" s="337" t="s">
        <v>18592</v>
      </c>
      <c r="P2487" s="338"/>
      <c r="Q2487" s="339" t="str">
        <f t="shared" si="145"/>
        <v/>
      </c>
      <c r="R2487" s="339" t="b">
        <f t="shared" si="146"/>
        <v>1</v>
      </c>
      <c r="S2487" s="339" t="str">
        <f t="shared" si="147"/>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44"/>
        <v/>
      </c>
      <c r="O2488" s="337" t="s">
        <v>18592</v>
      </c>
      <c r="P2488" s="338"/>
      <c r="Q2488" s="339" t="str">
        <f t="shared" si="145"/>
        <v/>
      </c>
      <c r="R2488" s="339" t="b">
        <f t="shared" si="146"/>
        <v>1</v>
      </c>
      <c r="S2488" s="339" t="str">
        <f t="shared" si="147"/>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44"/>
        <v/>
      </c>
      <c r="O2489" s="337" t="s">
        <v>18592</v>
      </c>
      <c r="P2489" s="338"/>
      <c r="Q2489" s="339" t="str">
        <f t="shared" si="145"/>
        <v/>
      </c>
      <c r="R2489" s="339" t="b">
        <f t="shared" si="146"/>
        <v>1</v>
      </c>
      <c r="S2489" s="339" t="str">
        <f t="shared" si="147"/>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44"/>
        <v/>
      </c>
      <c r="O2490" s="337" t="s">
        <v>18592</v>
      </c>
      <c r="P2490" s="338"/>
      <c r="Q2490" s="339" t="str">
        <f t="shared" si="145"/>
        <v/>
      </c>
      <c r="R2490" s="339" t="b">
        <f t="shared" si="146"/>
        <v>1</v>
      </c>
      <c r="S2490" s="339" t="str">
        <f t="shared" si="147"/>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44"/>
        <v/>
      </c>
      <c r="O2491" s="337" t="s">
        <v>18592</v>
      </c>
      <c r="P2491" s="338"/>
      <c r="Q2491" s="339" t="str">
        <f t="shared" si="145"/>
        <v/>
      </c>
      <c r="R2491" s="339" t="b">
        <f t="shared" si="146"/>
        <v>1</v>
      </c>
      <c r="S2491" s="339" t="str">
        <f t="shared" si="147"/>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44"/>
        <v/>
      </c>
      <c r="O2492" s="337" t="s">
        <v>18592</v>
      </c>
      <c r="P2492" s="338"/>
      <c r="Q2492" s="339" t="str">
        <f t="shared" si="145"/>
        <v/>
      </c>
      <c r="R2492" s="339" t="b">
        <f t="shared" si="146"/>
        <v>1</v>
      </c>
      <c r="S2492" s="339" t="str">
        <f t="shared" si="147"/>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44"/>
        <v/>
      </c>
      <c r="O2493" s="337" t="s">
        <v>18592</v>
      </c>
      <c r="P2493" s="338"/>
      <c r="Q2493" s="339" t="str">
        <f t="shared" si="145"/>
        <v/>
      </c>
      <c r="R2493" s="339" t="b">
        <f t="shared" si="146"/>
        <v>1</v>
      </c>
      <c r="S2493" s="339" t="str">
        <f t="shared" si="147"/>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44"/>
        <v/>
      </c>
      <c r="O2494" s="337" t="s">
        <v>18592</v>
      </c>
      <c r="P2494" s="338"/>
      <c r="Q2494" s="339" t="str">
        <f t="shared" si="145"/>
        <v/>
      </c>
      <c r="R2494" s="339" t="b">
        <f t="shared" si="146"/>
        <v>1</v>
      </c>
      <c r="S2494" s="339" t="str">
        <f t="shared" si="147"/>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44"/>
        <v/>
      </c>
      <c r="O2495" s="337" t="s">
        <v>18592</v>
      </c>
      <c r="P2495" s="338"/>
      <c r="Q2495" s="339" t="str">
        <f t="shared" si="145"/>
        <v/>
      </c>
      <c r="R2495" s="339" t="b">
        <f t="shared" si="146"/>
        <v>1</v>
      </c>
      <c r="S2495" s="339" t="str">
        <f t="shared" si="147"/>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44"/>
        <v/>
      </c>
      <c r="O2496" s="337" t="s">
        <v>18592</v>
      </c>
      <c r="P2496" s="338"/>
      <c r="Q2496" s="339" t="str">
        <f t="shared" si="145"/>
        <v/>
      </c>
      <c r="R2496" s="339" t="b">
        <f t="shared" si="146"/>
        <v>1</v>
      </c>
      <c r="S2496" s="339" t="str">
        <f t="shared" si="147"/>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44"/>
        <v/>
      </c>
      <c r="O2497" s="337" t="s">
        <v>18592</v>
      </c>
      <c r="P2497" s="338"/>
      <c r="Q2497" s="339" t="str">
        <f t="shared" si="145"/>
        <v/>
      </c>
      <c r="R2497" s="339" t="b">
        <f t="shared" si="146"/>
        <v>1</v>
      </c>
      <c r="S2497" s="339" t="str">
        <f t="shared" si="147"/>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44"/>
        <v/>
      </c>
      <c r="O2498" s="337" t="s">
        <v>18592</v>
      </c>
      <c r="P2498" s="338"/>
      <c r="Q2498" s="339" t="str">
        <f t="shared" si="145"/>
        <v/>
      </c>
      <c r="R2498" s="339" t="b">
        <f t="shared" si="146"/>
        <v>1</v>
      </c>
      <c r="S2498" s="339" t="str">
        <f t="shared" si="147"/>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44"/>
        <v/>
      </c>
      <c r="O2499" s="337" t="s">
        <v>18592</v>
      </c>
      <c r="P2499" s="338"/>
      <c r="Q2499" s="339" t="str">
        <f t="shared" si="145"/>
        <v/>
      </c>
      <c r="R2499" s="339" t="b">
        <f t="shared" si="146"/>
        <v>1</v>
      </c>
      <c r="S2499" s="339" t="str">
        <f t="shared" si="147"/>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44"/>
        <v/>
      </c>
      <c r="O2500" s="337" t="s">
        <v>18592</v>
      </c>
      <c r="P2500" s="338"/>
      <c r="Q2500" s="339" t="str">
        <f t="shared" si="145"/>
        <v/>
      </c>
      <c r="R2500" s="339" t="b">
        <f t="shared" si="146"/>
        <v>1</v>
      </c>
      <c r="S2500" s="339" t="str">
        <f t="shared" si="147"/>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44"/>
        <v/>
      </c>
      <c r="O2501" s="337" t="s">
        <v>18592</v>
      </c>
      <c r="P2501" s="338"/>
      <c r="Q2501" s="339" t="str">
        <f t="shared" si="145"/>
        <v/>
      </c>
      <c r="R2501" s="339" t="b">
        <f t="shared" si="146"/>
        <v>1</v>
      </c>
      <c r="S2501" s="339" t="str">
        <f t="shared" ref="S2501:S2504" si="148">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44"/>
        <v/>
      </c>
      <c r="O2502" s="337" t="s">
        <v>18592</v>
      </c>
      <c r="P2502" s="338"/>
      <c r="Q2502" s="339" t="str">
        <f t="shared" ref="Q2502:Q2504" si="149">A2502&amp;B2502</f>
        <v/>
      </c>
      <c r="R2502" s="339" t="b">
        <f t="shared" ref="R2502:R2504" si="150">OR(ISBLANK(B2502),ISBLANK(C2502))</f>
        <v>1</v>
      </c>
      <c r="S2502" s="339" t="str">
        <f t="shared" si="148"/>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44"/>
        <v/>
      </c>
      <c r="O2503" s="337" t="s">
        <v>18592</v>
      </c>
      <c r="P2503" s="338"/>
      <c r="Q2503" s="339" t="str">
        <f t="shared" si="149"/>
        <v/>
      </c>
      <c r="R2503" s="339" t="b">
        <f t="shared" si="150"/>
        <v>1</v>
      </c>
      <c r="S2503" s="339" t="str">
        <f t="shared" si="148"/>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44"/>
        <v/>
      </c>
      <c r="O2504" s="337" t="s">
        <v>18592</v>
      </c>
      <c r="P2504" s="338"/>
      <c r="Q2504" s="339" t="str">
        <f t="shared" si="149"/>
        <v/>
      </c>
      <c r="R2504" s="339" t="b">
        <f t="shared" si="150"/>
        <v>1</v>
      </c>
      <c r="S2504" s="339" t="str">
        <f t="shared" si="148"/>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password="C246"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4" sqref="B4:F4"/>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password="C246" sheet="1" objects="1" scenarios="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password="C246" sheet="1" objects="1" scenarios="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31fb4c68-840b-4095-b0ad-498496254b9a}" enabled="1" method="Privileged" siteId="{ea529389-cf47-4fb2-b8ff-2ddd0b7d2a34}" contentBits="0" removed="0"/>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Revision</vt:lpstr>
      <vt:lpstr>Instructions</vt:lpstr>
      <vt:lpstr>Definitions</vt:lpstr>
      <vt:lpstr>Declaration</vt:lpstr>
      <vt:lpstr>Smelter List</vt:lpstr>
      <vt:lpstr>Checker</vt:lpstr>
      <vt:lpstr>Mine List</vt:lpstr>
      <vt:lpstr>Product List</vt:lpstr>
      <vt:lpstr>Smelter Look-up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Ashlee Hernandez</cp:lastModifiedBy>
  <dcterms:created xsi:type="dcterms:W3CDTF">2010-06-21T21:00:23Z</dcterms:created>
  <dcterms:modified xsi:type="dcterms:W3CDTF">2026-05-06T20:22:23Z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