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1\2021 Qorvo MRTs\2021 Final\"/>
    </mc:Choice>
  </mc:AlternateContent>
  <xr:revisionPtr revIDLastSave="0" documentId="8_{97603C6B-7DEC-4808-B123-0A2487A52EC3}" xr6:coauthVersionLast="47" xr6:coauthVersionMax="47" xr10:uidLastSave="{00000000-0000-0000-0000-000000000000}"/>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B2500" i="5"/>
  <c r="T2500" i="5" s="1"/>
  <c r="C2500" i="5"/>
  <c r="V2500" i="5" s="1"/>
  <c r="AB2500" i="5"/>
  <c r="S2500" i="5"/>
  <c r="B54" i="6"/>
  <c r="G54" i="6" s="1"/>
  <c r="B53" i="6"/>
  <c r="P27" i="4"/>
  <c r="P26" i="4"/>
  <c r="G53" i="6"/>
  <c r="B58" i="6"/>
  <c r="G58" i="6" s="1"/>
  <c r="B56" i="6"/>
  <c r="G56" i="6" s="1"/>
  <c r="P37" i="4"/>
  <c r="J122" i="8"/>
  <c r="K122" i="8"/>
  <c r="J121" i="8"/>
  <c r="K121" i="8"/>
  <c r="K63" i="6"/>
  <c r="K64" i="6"/>
  <c r="B51" i="6"/>
  <c r="G51" i="6" s="1"/>
  <c r="B21" i="6"/>
  <c r="G21" i="6" s="1"/>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AB120" i="5" s="1"/>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AB326" i="5" s="1"/>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s="1"/>
  <c r="B369" i="5"/>
  <c r="B370" i="5"/>
  <c r="B371" i="5"/>
  <c r="T371" i="5" s="1"/>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c r="B524" i="5"/>
  <c r="B525" i="5"/>
  <c r="B526" i="5"/>
  <c r="B527" i="5"/>
  <c r="B528" i="5"/>
  <c r="B529" i="5"/>
  <c r="B530" i="5"/>
  <c r="B531" i="5"/>
  <c r="B532" i="5"/>
  <c r="B533" i="5"/>
  <c r="B534" i="5"/>
  <c r="B535" i="5"/>
  <c r="B536" i="5"/>
  <c r="T536" i="5" s="1"/>
  <c r="B537" i="5"/>
  <c r="B538" i="5"/>
  <c r="B539" i="5"/>
  <c r="T539" i="5" s="1"/>
  <c r="B540" i="5"/>
  <c r="B541" i="5"/>
  <c r="B542" i="5"/>
  <c r="B543" i="5"/>
  <c r="B544" i="5"/>
  <c r="S544" i="5"/>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AB762" i="5" s="1"/>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s="1"/>
  <c r="B905" i="5"/>
  <c r="B906" i="5"/>
  <c r="B907" i="5"/>
  <c r="B908" i="5"/>
  <c r="B909" i="5"/>
  <c r="B910" i="5"/>
  <c r="B911" i="5"/>
  <c r="B912" i="5"/>
  <c r="T912" i="5"/>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AB1065" i="5" s="1"/>
  <c r="B1066" i="5"/>
  <c r="B1067" i="5"/>
  <c r="B1068" i="5"/>
  <c r="B1069" i="5"/>
  <c r="B1070" i="5"/>
  <c r="B1071" i="5"/>
  <c r="B1072" i="5"/>
  <c r="B1073" i="5"/>
  <c r="AB1073" i="5" s="1"/>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s="1"/>
  <c r="B1161" i="5"/>
  <c r="B1162" i="5"/>
  <c r="S1162" i="5"/>
  <c r="B1163" i="5"/>
  <c r="B1164" i="5"/>
  <c r="B1165" i="5"/>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s="1"/>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s="1"/>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s="1"/>
  <c r="B84" i="4"/>
  <c r="P35" i="4"/>
  <c r="P34" i="4"/>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G79" i="5" s="1"/>
  <c r="V79" i="5"/>
  <c r="C80" i="5"/>
  <c r="C81" i="5"/>
  <c r="C82" i="5"/>
  <c r="V82" i="5" s="1"/>
  <c r="C83" i="5"/>
  <c r="C84" i="5"/>
  <c r="C85" i="5"/>
  <c r="C86" i="5"/>
  <c r="C87" i="5"/>
  <c r="AB87" i="5"/>
  <c r="C88" i="5"/>
  <c r="C89" i="5"/>
  <c r="C90" i="5"/>
  <c r="C91" i="5"/>
  <c r="C92" i="5"/>
  <c r="C93"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s="1"/>
  <c r="C103" i="5"/>
  <c r="C104" i="5"/>
  <c r="C105" i="5"/>
  <c r="V105" i="5" s="1"/>
  <c r="C106" i="5"/>
  <c r="C107" i="5"/>
  <c r="C108" i="5"/>
  <c r="C109" i="5"/>
  <c r="C110" i="5"/>
  <c r="AB110" i="5"/>
  <c r="C111" i="5"/>
  <c r="C112" i="5"/>
  <c r="C113" i="5"/>
  <c r="V113" i="5"/>
  <c r="I113" i="5"/>
  <c r="C114" i="5"/>
  <c r="C115" i="5"/>
  <c r="C116" i="5"/>
  <c r="C117" i="5"/>
  <c r="C118" i="5"/>
  <c r="V118" i="5" s="1"/>
  <c r="G118" i="5" s="1"/>
  <c r="C119" i="5"/>
  <c r="C120" i="5"/>
  <c r="C121" i="5"/>
  <c r="C122" i="5"/>
  <c r="C123" i="5"/>
  <c r="C124" i="5"/>
  <c r="C125" i="5"/>
  <c r="C126" i="5"/>
  <c r="AB126" i="5" s="1"/>
  <c r="C127" i="5"/>
  <c r="C128" i="5"/>
  <c r="C129" i="5"/>
  <c r="V129" i="5" s="1"/>
  <c r="C130" i="5"/>
  <c r="C131" i="5"/>
  <c r="C132" i="5"/>
  <c r="C133" i="5"/>
  <c r="C134" i="5"/>
  <c r="V134" i="5"/>
  <c r="C135" i="5"/>
  <c r="C136" i="5"/>
  <c r="C137" i="5"/>
  <c r="C138" i="5"/>
  <c r="C139" i="5"/>
  <c r="C140" i="5"/>
  <c r="C141" i="5"/>
  <c r="C142" i="5"/>
  <c r="C143" i="5"/>
  <c r="C144" i="5"/>
  <c r="C145" i="5"/>
  <c r="V145" i="5"/>
  <c r="R145" i="5"/>
  <c r="C146" i="5"/>
  <c r="C147" i="5"/>
  <c r="C148" i="5"/>
  <c r="C149" i="5"/>
  <c r="C150" i="5"/>
  <c r="V150" i="5" s="1"/>
  <c r="I150" i="5" s="1"/>
  <c r="C151" i="5"/>
  <c r="C152" i="5"/>
  <c r="C153" i="5"/>
  <c r="C154" i="5"/>
  <c r="C155" i="5"/>
  <c r="C156" i="5"/>
  <c r="C157" i="5"/>
  <c r="C158" i="5"/>
  <c r="C159" i="5"/>
  <c r="C160" i="5"/>
  <c r="C161" i="5"/>
  <c r="V161" i="5"/>
  <c r="R161" i="5"/>
  <c r="C162" i="5"/>
  <c r="AB162" i="5" s="1"/>
  <c r="C163" i="5"/>
  <c r="C164" i="5"/>
  <c r="C165" i="5"/>
  <c r="C166" i="5"/>
  <c r="V166" i="5"/>
  <c r="I166" i="5"/>
  <c r="C167" i="5"/>
  <c r="C168" i="5"/>
  <c r="C169" i="5"/>
  <c r="C170" i="5"/>
  <c r="C171" i="5"/>
  <c r="C172" i="5"/>
  <c r="C173" i="5"/>
  <c r="C174" i="5"/>
  <c r="C175" i="5"/>
  <c r="C176" i="5"/>
  <c r="C177" i="5"/>
  <c r="AB177" i="5" s="1"/>
  <c r="C178" i="5"/>
  <c r="C179" i="5"/>
  <c r="C180" i="5"/>
  <c r="C181" i="5"/>
  <c r="C182" i="5"/>
  <c r="V182" i="5"/>
  <c r="G182" i="5"/>
  <c r="C183" i="5"/>
  <c r="C184" i="5"/>
  <c r="C185" i="5"/>
  <c r="G185" i="5" s="1"/>
  <c r="V185" i="5"/>
  <c r="C186" i="5"/>
  <c r="C187" i="5"/>
  <c r="C188" i="5"/>
  <c r="C189" i="5"/>
  <c r="C190" i="5"/>
  <c r="C191" i="5"/>
  <c r="C192" i="5"/>
  <c r="C193" i="5"/>
  <c r="V193" i="5" s="1"/>
  <c r="C194" i="5"/>
  <c r="C195" i="5"/>
  <c r="C196" i="5"/>
  <c r="C197" i="5"/>
  <c r="C198" i="5"/>
  <c r="V198" i="5"/>
  <c r="C199" i="5"/>
  <c r="C200" i="5"/>
  <c r="C201" i="5"/>
  <c r="C202" i="5"/>
  <c r="C203" i="5"/>
  <c r="C204" i="5"/>
  <c r="C205" i="5"/>
  <c r="C206" i="5"/>
  <c r="V206" i="5" s="1"/>
  <c r="C207" i="5"/>
  <c r="C208" i="5"/>
  <c r="C209" i="5"/>
  <c r="C210" i="5"/>
  <c r="C211" i="5"/>
  <c r="C212" i="5"/>
  <c r="C213" i="5"/>
  <c r="C214" i="5"/>
  <c r="AB214" i="5" s="1"/>
  <c r="C215" i="5"/>
  <c r="C216" i="5"/>
  <c r="V216" i="5" s="1"/>
  <c r="R216" i="5" s="1"/>
  <c r="C217" i="5"/>
  <c r="V217" i="5"/>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c r="H246" i="5" s="1"/>
  <c r="C247" i="5"/>
  <c r="C248" i="5"/>
  <c r="C249" i="5"/>
  <c r="V249" i="5" s="1"/>
  <c r="E249" i="5" s="1"/>
  <c r="X249" i="5" s="1"/>
  <c r="C250" i="5"/>
  <c r="C251" i="5"/>
  <c r="C252" i="5"/>
  <c r="C253" i="5"/>
  <c r="C254" i="5"/>
  <c r="C255" i="5"/>
  <c r="C256" i="5"/>
  <c r="C257" i="5"/>
  <c r="V257" i="5"/>
  <c r="I257" i="5"/>
  <c r="C258" i="5"/>
  <c r="C259" i="5"/>
  <c r="C260" i="5"/>
  <c r="C261" i="5"/>
  <c r="C262" i="5"/>
  <c r="V262" i="5" s="1"/>
  <c r="R262" i="5" s="1"/>
  <c r="C263" i="5"/>
  <c r="C264" i="5"/>
  <c r="C265" i="5"/>
  <c r="C266" i="5"/>
  <c r="C267" i="5"/>
  <c r="C268" i="5"/>
  <c r="C269" i="5"/>
  <c r="C270" i="5"/>
  <c r="C271" i="5"/>
  <c r="C272" i="5"/>
  <c r="C273" i="5"/>
  <c r="C274" i="5"/>
  <c r="AB274" i="5"/>
  <c r="C275" i="5"/>
  <c r="C276" i="5"/>
  <c r="C277" i="5"/>
  <c r="C278" i="5"/>
  <c r="V278" i="5" s="1"/>
  <c r="H278" i="5" s="1"/>
  <c r="C279" i="5"/>
  <c r="C280" i="5"/>
  <c r="C281" i="5"/>
  <c r="V281" i="5" s="1"/>
  <c r="C282" i="5"/>
  <c r="C283" i="5"/>
  <c r="C284" i="5"/>
  <c r="C285" i="5"/>
  <c r="C286" i="5"/>
  <c r="AB286" i="5"/>
  <c r="C287" i="5"/>
  <c r="C288" i="5"/>
  <c r="C289" i="5"/>
  <c r="V289" i="5"/>
  <c r="R289" i="5" s="1"/>
  <c r="C290" i="5"/>
  <c r="C291" i="5"/>
  <c r="C292" i="5"/>
  <c r="C293" i="5"/>
  <c r="C294" i="5"/>
  <c r="C295" i="5"/>
  <c r="C296" i="5"/>
  <c r="C297" i="5"/>
  <c r="C298" i="5"/>
  <c r="AB298" i="5"/>
  <c r="C299" i="5"/>
  <c r="C300" i="5"/>
  <c r="C301" i="5"/>
  <c r="C302" i="5"/>
  <c r="C303" i="5"/>
  <c r="C304" i="5"/>
  <c r="C305" i="5"/>
  <c r="V305" i="5"/>
  <c r="C306" i="5"/>
  <c r="C307" i="5"/>
  <c r="C308" i="5"/>
  <c r="C309" i="5"/>
  <c r="C310" i="5"/>
  <c r="V310" i="5" s="1"/>
  <c r="J310" i="5" s="1"/>
  <c r="C311" i="5"/>
  <c r="C312" i="5"/>
  <c r="C313" i="5"/>
  <c r="V313" i="5" s="1"/>
  <c r="C314" i="5"/>
  <c r="C315" i="5"/>
  <c r="C316" i="5"/>
  <c r="C317" i="5"/>
  <c r="C318" i="5"/>
  <c r="AB318" i="5"/>
  <c r="C319" i="5"/>
  <c r="C320" i="5"/>
  <c r="C321" i="5"/>
  <c r="V321" i="5"/>
  <c r="J321" i="5" s="1"/>
  <c r="C322" i="5"/>
  <c r="C323" i="5"/>
  <c r="C324" i="5"/>
  <c r="C325" i="5"/>
  <c r="C326" i="5"/>
  <c r="C327" i="5"/>
  <c r="C328" i="5"/>
  <c r="C329" i="5"/>
  <c r="C330" i="5"/>
  <c r="C331" i="5"/>
  <c r="C332" i="5"/>
  <c r="C333" i="5"/>
  <c r="C334" i="5"/>
  <c r="C335" i="5"/>
  <c r="C336" i="5"/>
  <c r="C337" i="5"/>
  <c r="C338" i="5"/>
  <c r="C339" i="5"/>
  <c r="C340" i="5"/>
  <c r="C341" i="5"/>
  <c r="C342" i="5"/>
  <c r="V342" i="5"/>
  <c r="F342" i="5" s="1"/>
  <c r="C343" i="5"/>
  <c r="C344" i="5"/>
  <c r="C345" i="5"/>
  <c r="C346" i="5"/>
  <c r="C347" i="5"/>
  <c r="C348" i="5"/>
  <c r="C349" i="5"/>
  <c r="C350" i="5"/>
  <c r="C351" i="5"/>
  <c r="C352" i="5"/>
  <c r="C353" i="5"/>
  <c r="C354" i="5"/>
  <c r="C355" i="5"/>
  <c r="C356" i="5"/>
  <c r="C357" i="5"/>
  <c r="C358" i="5"/>
  <c r="V358" i="5" s="1"/>
  <c r="C359" i="5"/>
  <c r="C360" i="5"/>
  <c r="C361" i="5"/>
  <c r="V361" i="5" s="1"/>
  <c r="C362" i="5"/>
  <c r="AB362" i="5"/>
  <c r="C363" i="5"/>
  <c r="C364" i="5"/>
  <c r="C365" i="5"/>
  <c r="C366" i="5"/>
  <c r="AB366" i="5" s="1"/>
  <c r="C367" i="5"/>
  <c r="C368" i="5"/>
  <c r="C369" i="5"/>
  <c r="V369" i="5" s="1"/>
  <c r="C370" i="5"/>
  <c r="C371" i="5"/>
  <c r="C372" i="5"/>
  <c r="C373" i="5"/>
  <c r="C374" i="5"/>
  <c r="V374" i="5"/>
  <c r="C375" i="5"/>
  <c r="C376" i="5"/>
  <c r="C377" i="5"/>
  <c r="C378" i="5"/>
  <c r="C379" i="5"/>
  <c r="C380" i="5"/>
  <c r="V380" i="5" s="1"/>
  <c r="C381" i="5"/>
  <c r="C382" i="5"/>
  <c r="C383" i="5"/>
  <c r="C384" i="5"/>
  <c r="C385" i="5"/>
  <c r="V385" i="5"/>
  <c r="J385" i="5" s="1"/>
  <c r="C386" i="5"/>
  <c r="C387" i="5"/>
  <c r="C388" i="5"/>
  <c r="C389" i="5"/>
  <c r="C390" i="5"/>
  <c r="V390" i="5" s="1"/>
  <c r="C391" i="5"/>
  <c r="C392" i="5"/>
  <c r="C393" i="5"/>
  <c r="AB393" i="5" s="1"/>
  <c r="C394" i="5"/>
  <c r="C395" i="5"/>
  <c r="C396" i="5"/>
  <c r="C397" i="5"/>
  <c r="C398" i="5"/>
  <c r="C399" i="5"/>
  <c r="C400" i="5"/>
  <c r="C401" i="5"/>
  <c r="AB401" i="5"/>
  <c r="C402" i="5"/>
  <c r="AB402" i="5"/>
  <c r="C403" i="5"/>
  <c r="C404" i="5"/>
  <c r="C405" i="5"/>
  <c r="C406" i="5"/>
  <c r="C407" i="5"/>
  <c r="C408" i="5"/>
  <c r="C409" i="5"/>
  <c r="V409" i="5" s="1"/>
  <c r="C410" i="5"/>
  <c r="V410" i="5"/>
  <c r="R410" i="5"/>
  <c r="C411" i="5"/>
  <c r="C412" i="5"/>
  <c r="V412" i="5"/>
  <c r="C413" i="5"/>
  <c r="C414" i="5"/>
  <c r="V414" i="5"/>
  <c r="C415" i="5"/>
  <c r="C416" i="5"/>
  <c r="C417" i="5"/>
  <c r="V417" i="5" s="1"/>
  <c r="H417" i="5" s="1"/>
  <c r="C418" i="5"/>
  <c r="C419" i="5"/>
  <c r="C420" i="5"/>
  <c r="C421" i="5"/>
  <c r="C422" i="5"/>
  <c r="V422" i="5" s="1"/>
  <c r="R422" i="5" s="1"/>
  <c r="C423" i="5"/>
  <c r="C424" i="5"/>
  <c r="C425" i="5"/>
  <c r="C426" i="5"/>
  <c r="C427" i="5"/>
  <c r="C428" i="5"/>
  <c r="V428" i="5" s="1"/>
  <c r="I428" i="5" s="1"/>
  <c r="C429" i="5"/>
  <c r="C430" i="5"/>
  <c r="C431" i="5"/>
  <c r="C432" i="5"/>
  <c r="C433" i="5"/>
  <c r="V433" i="5"/>
  <c r="C434" i="5"/>
  <c r="C435" i="5"/>
  <c r="C436" i="5"/>
  <c r="C437" i="5"/>
  <c r="C438" i="5"/>
  <c r="AB438" i="5"/>
  <c r="C439" i="5"/>
  <c r="C440" i="5"/>
  <c r="C441" i="5"/>
  <c r="V441" i="5" s="1"/>
  <c r="E441" i="5" s="1"/>
  <c r="X441" i="5" s="1"/>
  <c r="C442" i="5"/>
  <c r="AB442" i="5" s="1"/>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s="1"/>
  <c r="J494" i="5" s="1"/>
  <c r="C495" i="5"/>
  <c r="C496" i="5"/>
  <c r="C497" i="5"/>
  <c r="V497" i="5"/>
  <c r="R497" i="5"/>
  <c r="C498" i="5"/>
  <c r="C499" i="5"/>
  <c r="C500" i="5"/>
  <c r="G500" i="5" s="1"/>
  <c r="V500" i="5"/>
  <c r="C501" i="5"/>
  <c r="C502" i="5"/>
  <c r="AB502" i="5"/>
  <c r="C503" i="5"/>
  <c r="C504" i="5"/>
  <c r="C505" i="5"/>
  <c r="AB505" i="5"/>
  <c r="C506" i="5"/>
  <c r="C507" i="5"/>
  <c r="C508" i="5"/>
  <c r="C509" i="5"/>
  <c r="C510" i="5"/>
  <c r="V510" i="5" s="1"/>
  <c r="H510" i="5" s="1"/>
  <c r="C511" i="5"/>
  <c r="C512" i="5"/>
  <c r="C513" i="5"/>
  <c r="V513" i="5"/>
  <c r="R513" i="5"/>
  <c r="C514" i="5"/>
  <c r="C515" i="5"/>
  <c r="C516" i="5"/>
  <c r="V516" i="5"/>
  <c r="H516" i="5" s="1"/>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s="1"/>
  <c r="C543" i="5"/>
  <c r="C544" i="5"/>
  <c r="C545" i="5"/>
  <c r="C546" i="5"/>
  <c r="C547" i="5"/>
  <c r="C548" i="5"/>
  <c r="V548" i="5" s="1"/>
  <c r="F548" i="5" s="1"/>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s="1"/>
  <c r="C575" i="5"/>
  <c r="C576" i="5"/>
  <c r="C577" i="5"/>
  <c r="V577" i="5"/>
  <c r="F577" i="5"/>
  <c r="C578" i="5"/>
  <c r="C579" i="5"/>
  <c r="C580" i="5"/>
  <c r="C581" i="5"/>
  <c r="C582" i="5"/>
  <c r="V582" i="5" s="1"/>
  <c r="E582" i="5" s="1"/>
  <c r="X582" i="5" s="1"/>
  <c r="C583" i="5"/>
  <c r="C584" i="5"/>
  <c r="C585" i="5"/>
  <c r="C586" i="5"/>
  <c r="V586" i="5"/>
  <c r="C587" i="5"/>
  <c r="C588" i="5"/>
  <c r="V588" i="5"/>
  <c r="C589" i="5"/>
  <c r="C590" i="5"/>
  <c r="C591" i="5"/>
  <c r="C592" i="5"/>
  <c r="C593" i="5"/>
  <c r="C594" i="5"/>
  <c r="C595" i="5"/>
  <c r="C596" i="5"/>
  <c r="C597" i="5"/>
  <c r="C598" i="5"/>
  <c r="V598" i="5" s="1"/>
  <c r="J598" i="5" s="1"/>
  <c r="C599" i="5"/>
  <c r="C600" i="5"/>
  <c r="C601" i="5"/>
  <c r="V601" i="5"/>
  <c r="I601" i="5"/>
  <c r="C602" i="5"/>
  <c r="C603" i="5"/>
  <c r="C604" i="5"/>
  <c r="V604" i="5"/>
  <c r="F604" i="5"/>
  <c r="C605" i="5"/>
  <c r="C606" i="5"/>
  <c r="V606" i="5"/>
  <c r="E606" i="5"/>
  <c r="X606" i="5" s="1"/>
  <c r="C607" i="5"/>
  <c r="C608" i="5"/>
  <c r="C609" i="5"/>
  <c r="C610" i="5"/>
  <c r="V610" i="5" s="1"/>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s="1"/>
  <c r="C631" i="5"/>
  <c r="C632" i="5"/>
  <c r="C633" i="5"/>
  <c r="C634" i="5"/>
  <c r="C635" i="5"/>
  <c r="C636" i="5"/>
  <c r="C637" i="5"/>
  <c r="C638" i="5"/>
  <c r="V638" i="5"/>
  <c r="C639" i="5"/>
  <c r="C640" i="5"/>
  <c r="C641" i="5"/>
  <c r="C642" i="5"/>
  <c r="C643" i="5"/>
  <c r="C644" i="5"/>
  <c r="V644" i="5" s="1"/>
  <c r="G644" i="5" s="1"/>
  <c r="C645" i="5"/>
  <c r="C646" i="5"/>
  <c r="V646" i="5"/>
  <c r="E646" i="5"/>
  <c r="X646" i="5" s="1"/>
  <c r="C647" i="5"/>
  <c r="C648" i="5"/>
  <c r="C649" i="5"/>
  <c r="V649" i="5"/>
  <c r="C650" i="5"/>
  <c r="C651" i="5"/>
  <c r="C652" i="5"/>
  <c r="C653" i="5"/>
  <c r="C654" i="5"/>
  <c r="C655" i="5"/>
  <c r="C656" i="5"/>
  <c r="C657" i="5"/>
  <c r="V657" i="5"/>
  <c r="I657" i="5" s="1"/>
  <c r="C658" i="5"/>
  <c r="C659" i="5"/>
  <c r="C660" i="5"/>
  <c r="V660" i="5" s="1"/>
  <c r="C661" i="5"/>
  <c r="C662" i="5"/>
  <c r="C663" i="5"/>
  <c r="C664" i="5"/>
  <c r="C665" i="5"/>
  <c r="V665" i="5"/>
  <c r="H665" i="5"/>
  <c r="C666" i="5"/>
  <c r="C667" i="5"/>
  <c r="C668" i="5"/>
  <c r="V668" i="5"/>
  <c r="C669" i="5"/>
  <c r="C670" i="5"/>
  <c r="C671" i="5"/>
  <c r="C672" i="5"/>
  <c r="C673" i="5"/>
  <c r="C674" i="5"/>
  <c r="C675" i="5"/>
  <c r="C676" i="5"/>
  <c r="C677" i="5"/>
  <c r="C678" i="5"/>
  <c r="V678" i="5" s="1"/>
  <c r="C679" i="5"/>
  <c r="C680" i="5"/>
  <c r="C681" i="5"/>
  <c r="C682" i="5"/>
  <c r="C683" i="5"/>
  <c r="C684" i="5"/>
  <c r="C685" i="5"/>
  <c r="C686" i="5"/>
  <c r="V686" i="5" s="1"/>
  <c r="C687" i="5"/>
  <c r="C688" i="5"/>
  <c r="C689" i="5"/>
  <c r="V689" i="5"/>
  <c r="C690" i="5"/>
  <c r="C691" i="5"/>
  <c r="C692" i="5"/>
  <c r="C693" i="5"/>
  <c r="C694" i="5"/>
  <c r="V694" i="5"/>
  <c r="J694" i="5" s="1"/>
  <c r="C695" i="5"/>
  <c r="C696" i="5"/>
  <c r="V696" i="5"/>
  <c r="C697" i="5"/>
  <c r="V697" i="5" s="1"/>
  <c r="G697" i="5" s="1"/>
  <c r="C698" i="5"/>
  <c r="C699" i="5"/>
  <c r="C700" i="5"/>
  <c r="C701" i="5"/>
  <c r="C702" i="5"/>
  <c r="V702" i="5" s="1"/>
  <c r="J702" i="5" s="1"/>
  <c r="C703" i="5"/>
  <c r="C704" i="5"/>
  <c r="C705" i="5"/>
  <c r="C706" i="5"/>
  <c r="C707" i="5"/>
  <c r="C708" i="5"/>
  <c r="C709" i="5"/>
  <c r="C710" i="5"/>
  <c r="V710" i="5"/>
  <c r="I710" i="5"/>
  <c r="C711" i="5"/>
  <c r="C712" i="5"/>
  <c r="V712" i="5"/>
  <c r="F712" i="5"/>
  <c r="C713" i="5"/>
  <c r="AB713" i="5" s="1"/>
  <c r="C714" i="5"/>
  <c r="C715" i="5"/>
  <c r="C716" i="5"/>
  <c r="C717" i="5"/>
  <c r="C718" i="5"/>
  <c r="V718" i="5"/>
  <c r="C719" i="5"/>
  <c r="C720" i="5"/>
  <c r="V720" i="5"/>
  <c r="C721" i="5"/>
  <c r="C722" i="5"/>
  <c r="C723" i="5"/>
  <c r="C724" i="5"/>
  <c r="C725" i="5"/>
  <c r="C726" i="5"/>
  <c r="V726" i="5" s="1"/>
  <c r="C727" i="5"/>
  <c r="C728" i="5"/>
  <c r="V728" i="5" s="1"/>
  <c r="H728" i="5" s="1"/>
  <c r="C729" i="5"/>
  <c r="V729" i="5"/>
  <c r="J729" i="5" s="1"/>
  <c r="C730" i="5"/>
  <c r="C731" i="5"/>
  <c r="C732" i="5"/>
  <c r="C733" i="5"/>
  <c r="C734" i="5"/>
  <c r="C735" i="5"/>
  <c r="C736" i="5"/>
  <c r="C737" i="5"/>
  <c r="C738" i="5"/>
  <c r="C739" i="5"/>
  <c r="C740" i="5"/>
  <c r="C741" i="5"/>
  <c r="C742" i="5"/>
  <c r="C743" i="5"/>
  <c r="C744" i="5"/>
  <c r="V744" i="5" s="1"/>
  <c r="H744" i="5" s="1"/>
  <c r="C745" i="5"/>
  <c r="C746" i="5"/>
  <c r="C747" i="5"/>
  <c r="C748" i="5"/>
  <c r="C749" i="5"/>
  <c r="C750" i="5"/>
  <c r="V750" i="5" s="1"/>
  <c r="C751" i="5"/>
  <c r="C752" i="5"/>
  <c r="V752" i="5"/>
  <c r="J752" i="5" s="1"/>
  <c r="C753" i="5"/>
  <c r="AB753" i="5"/>
  <c r="C754" i="5"/>
  <c r="C755" i="5"/>
  <c r="C756" i="5"/>
  <c r="C757" i="5"/>
  <c r="C758" i="5"/>
  <c r="C759" i="5"/>
  <c r="C760" i="5"/>
  <c r="V760" i="5"/>
  <c r="C761" i="5"/>
  <c r="C762" i="5"/>
  <c r="C763" i="5"/>
  <c r="C764" i="5"/>
  <c r="C765" i="5"/>
  <c r="C766" i="5"/>
  <c r="V766" i="5"/>
  <c r="C767" i="5"/>
  <c r="C768" i="5"/>
  <c r="C769" i="5"/>
  <c r="V769" i="5"/>
  <c r="E769" i="5"/>
  <c r="X769" i="5" s="1"/>
  <c r="C770" i="5"/>
  <c r="C771" i="5"/>
  <c r="C772" i="5"/>
  <c r="V772" i="5"/>
  <c r="C773" i="5"/>
  <c r="C774" i="5"/>
  <c r="V774" i="5"/>
  <c r="C775" i="5"/>
  <c r="C776" i="5"/>
  <c r="C777" i="5"/>
  <c r="C778" i="5"/>
  <c r="C779" i="5"/>
  <c r="C780" i="5"/>
  <c r="C781" i="5"/>
  <c r="C782" i="5"/>
  <c r="V782" i="5" s="1"/>
  <c r="C783" i="5"/>
  <c r="C784" i="5"/>
  <c r="C785" i="5"/>
  <c r="C786" i="5"/>
  <c r="C787" i="5"/>
  <c r="C788" i="5"/>
  <c r="C789" i="5"/>
  <c r="C790" i="5"/>
  <c r="V790" i="5" s="1"/>
  <c r="C791" i="5"/>
  <c r="C792" i="5"/>
  <c r="C793" i="5"/>
  <c r="V793" i="5"/>
  <c r="C794" i="5"/>
  <c r="C795" i="5"/>
  <c r="C796" i="5"/>
  <c r="C797" i="5"/>
  <c r="C798" i="5"/>
  <c r="V798" i="5"/>
  <c r="I798" i="5" s="1"/>
  <c r="C799" i="5"/>
  <c r="C800" i="5"/>
  <c r="AB800" i="5"/>
  <c r="C801" i="5"/>
  <c r="C802" i="5"/>
  <c r="C803" i="5"/>
  <c r="V803" i="5"/>
  <c r="C804" i="5"/>
  <c r="C805" i="5"/>
  <c r="C806" i="5"/>
  <c r="V806" i="5"/>
  <c r="F806" i="5" s="1"/>
  <c r="C807" i="5"/>
  <c r="C808" i="5"/>
  <c r="C809" i="5"/>
  <c r="C810" i="5"/>
  <c r="C811" i="5"/>
  <c r="C812" i="5"/>
  <c r="C813" i="5"/>
  <c r="C814" i="5"/>
  <c r="AB814" i="5" s="1"/>
  <c r="C815" i="5"/>
  <c r="C816" i="5"/>
  <c r="C817" i="5"/>
  <c r="C818" i="5"/>
  <c r="C819" i="5"/>
  <c r="C820" i="5"/>
  <c r="V820" i="5" s="1"/>
  <c r="R820" i="5" s="1"/>
  <c r="C821" i="5"/>
  <c r="C822" i="5"/>
  <c r="V822" i="5" s="1"/>
  <c r="C823" i="5"/>
  <c r="C824" i="5"/>
  <c r="C825" i="5"/>
  <c r="V825" i="5" s="1"/>
  <c r="H825" i="5" s="1"/>
  <c r="C826" i="5"/>
  <c r="C827" i="5"/>
  <c r="C828" i="5"/>
  <c r="C829" i="5"/>
  <c r="C830" i="5"/>
  <c r="V830" i="5"/>
  <c r="R830" i="5" s="1"/>
  <c r="C831" i="5"/>
  <c r="C832" i="5"/>
  <c r="C833" i="5"/>
  <c r="AB833" i="5" s="1"/>
  <c r="C834" i="5"/>
  <c r="C835" i="5"/>
  <c r="C836" i="5"/>
  <c r="C837" i="5"/>
  <c r="C838" i="5"/>
  <c r="V838" i="5"/>
  <c r="C839" i="5"/>
  <c r="C840" i="5"/>
  <c r="C841" i="5"/>
  <c r="AB841" i="5"/>
  <c r="C842" i="5"/>
  <c r="C843" i="5"/>
  <c r="C844" i="5"/>
  <c r="C845" i="5"/>
  <c r="C846" i="5"/>
  <c r="V846" i="5" s="1"/>
  <c r="R846" i="5" s="1"/>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s="1"/>
  <c r="C871" i="5"/>
  <c r="C872" i="5"/>
  <c r="C873" i="5"/>
  <c r="V873" i="5"/>
  <c r="H873" i="5"/>
  <c r="C874" i="5"/>
  <c r="C875" i="5"/>
  <c r="C876" i="5"/>
  <c r="C877" i="5"/>
  <c r="C878" i="5"/>
  <c r="V878" i="5" s="1"/>
  <c r="C879" i="5"/>
  <c r="C880" i="5"/>
  <c r="C881" i="5"/>
  <c r="C882" i="5"/>
  <c r="C883" i="5"/>
  <c r="C884" i="5"/>
  <c r="C885" i="5"/>
  <c r="C886" i="5"/>
  <c r="V886" i="5"/>
  <c r="F886" i="5"/>
  <c r="C887" i="5"/>
  <c r="C888" i="5"/>
  <c r="C889" i="5"/>
  <c r="V889" i="5"/>
  <c r="C890" i="5"/>
  <c r="AB890" i="5" s="1"/>
  <c r="C891" i="5"/>
  <c r="C892" i="5"/>
  <c r="C893" i="5"/>
  <c r="C894" i="5"/>
  <c r="AB894" i="5" s="1"/>
  <c r="C895" i="5"/>
  <c r="C896" i="5"/>
  <c r="C897" i="5"/>
  <c r="C898" i="5"/>
  <c r="C899" i="5"/>
  <c r="C900" i="5"/>
  <c r="C901" i="5"/>
  <c r="C902" i="5"/>
  <c r="C903" i="5"/>
  <c r="C904" i="5"/>
  <c r="C905" i="5"/>
  <c r="V905" i="5"/>
  <c r="R905" i="5"/>
  <c r="C906" i="5"/>
  <c r="C907" i="5"/>
  <c r="C908" i="5"/>
  <c r="C909" i="5"/>
  <c r="C910" i="5"/>
  <c r="V910" i="5" s="1"/>
  <c r="C911" i="5"/>
  <c r="C912" i="5"/>
  <c r="C913" i="5"/>
  <c r="C914" i="5"/>
  <c r="C915" i="5"/>
  <c r="C916" i="5"/>
  <c r="C917" i="5"/>
  <c r="C918" i="5"/>
  <c r="AB918" i="5"/>
  <c r="C919" i="5"/>
  <c r="C920" i="5"/>
  <c r="C921" i="5"/>
  <c r="V921" i="5" s="1"/>
  <c r="E921" i="5" s="1"/>
  <c r="X921" i="5" s="1"/>
  <c r="C922" i="5"/>
  <c r="C923" i="5"/>
  <c r="C924" i="5"/>
  <c r="C925" i="5"/>
  <c r="C926" i="5"/>
  <c r="AB926" i="5" s="1"/>
  <c r="C927" i="5"/>
  <c r="C928" i="5"/>
  <c r="C929" i="5"/>
  <c r="C930" i="5"/>
  <c r="AB930" i="5"/>
  <c r="C931" i="5"/>
  <c r="C932" i="5"/>
  <c r="V932" i="5" s="1"/>
  <c r="C933" i="5"/>
  <c r="C934" i="5"/>
  <c r="V934" i="5"/>
  <c r="C935" i="5"/>
  <c r="C936" i="5"/>
  <c r="C937" i="5"/>
  <c r="C938" i="5"/>
  <c r="V938" i="5" s="1"/>
  <c r="C939" i="5"/>
  <c r="C940" i="5"/>
  <c r="V940" i="5"/>
  <c r="H940" i="5" s="1"/>
  <c r="C941" i="5"/>
  <c r="C942" i="5"/>
  <c r="C943" i="5"/>
  <c r="C944" i="5"/>
  <c r="C945" i="5"/>
  <c r="C946" i="5"/>
  <c r="C947" i="5"/>
  <c r="C948" i="5"/>
  <c r="C949" i="5"/>
  <c r="C950" i="5"/>
  <c r="AB950" i="5"/>
  <c r="C951" i="5"/>
  <c r="C952" i="5"/>
  <c r="C953" i="5"/>
  <c r="V953" i="5"/>
  <c r="H953" i="5" s="1"/>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s="1"/>
  <c r="C973" i="5"/>
  <c r="C974" i="5"/>
  <c r="C975" i="5"/>
  <c r="C976" i="5"/>
  <c r="C977" i="5"/>
  <c r="V977" i="5"/>
  <c r="R977" i="5"/>
  <c r="C978" i="5"/>
  <c r="C979" i="5"/>
  <c r="V979" i="5"/>
  <c r="C980" i="5"/>
  <c r="V980" i="5" s="1"/>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s="1"/>
  <c r="C1005" i="5"/>
  <c r="C1006" i="5"/>
  <c r="G1006" i="5" s="1"/>
  <c r="V1006" i="5"/>
  <c r="C1007" i="5"/>
  <c r="C1008" i="5"/>
  <c r="C1009" i="5"/>
  <c r="V1009" i="5" s="1"/>
  <c r="H1009" i="5" s="1"/>
  <c r="C1010" i="5"/>
  <c r="C1011" i="5"/>
  <c r="C1012" i="5"/>
  <c r="V1012" i="5" s="1"/>
  <c r="G1012" i="5" s="1"/>
  <c r="C1013" i="5"/>
  <c r="C1014" i="5"/>
  <c r="AB1014" i="5"/>
  <c r="C1015" i="5"/>
  <c r="C1016" i="5"/>
  <c r="C1017" i="5"/>
  <c r="C1018" i="5"/>
  <c r="C1019" i="5"/>
  <c r="V1019" i="5"/>
  <c r="C1020" i="5"/>
  <c r="V1020" i="5"/>
  <c r="C1021" i="5"/>
  <c r="C1022" i="5"/>
  <c r="V1022" i="5" s="1"/>
  <c r="E1022" i="5" s="1"/>
  <c r="X1022" i="5" s="1"/>
  <c r="C1023" i="5"/>
  <c r="C1024" i="5"/>
  <c r="C1025" i="5"/>
  <c r="C1026" i="5"/>
  <c r="C1027" i="5"/>
  <c r="V1027" i="5"/>
  <c r="H1027" i="5" s="1"/>
  <c r="C1028" i="5"/>
  <c r="C1029" i="5"/>
  <c r="C1030" i="5"/>
  <c r="C1031" i="5"/>
  <c r="C1032" i="5"/>
  <c r="C1033" i="5"/>
  <c r="V1033" i="5" s="1"/>
  <c r="I1033" i="5" s="1"/>
  <c r="C1034" i="5"/>
  <c r="C1035" i="5"/>
  <c r="V1035" i="5" s="1"/>
  <c r="C1036" i="5"/>
  <c r="C1037" i="5"/>
  <c r="C1038" i="5"/>
  <c r="V1038" i="5" s="1"/>
  <c r="C1039" i="5"/>
  <c r="C1040" i="5"/>
  <c r="C1041" i="5"/>
  <c r="V1041" i="5" s="1"/>
  <c r="F1041" i="5" s="1"/>
  <c r="C1042" i="5"/>
  <c r="C1043" i="5"/>
  <c r="C1044" i="5"/>
  <c r="V1044" i="5" s="1"/>
  <c r="H1044" i="5" s="1"/>
  <c r="C1045" i="5"/>
  <c r="C1046" i="5"/>
  <c r="V1046" i="5"/>
  <c r="J1046" i="5"/>
  <c r="C1047" i="5"/>
  <c r="C1048" i="5"/>
  <c r="C1049" i="5"/>
  <c r="C1050" i="5"/>
  <c r="C1051" i="5"/>
  <c r="V1051" i="5" s="1"/>
  <c r="C1052" i="5"/>
  <c r="V1052" i="5"/>
  <c r="I1052" i="5"/>
  <c r="C1053" i="5"/>
  <c r="C1054" i="5"/>
  <c r="V1054" i="5"/>
  <c r="R1054" i="5"/>
  <c r="C1055" i="5"/>
  <c r="C1056" i="5"/>
  <c r="C1057" i="5"/>
  <c r="C1058" i="5"/>
  <c r="V1058" i="5" s="1"/>
  <c r="C1059" i="5"/>
  <c r="V1059" i="5"/>
  <c r="C1060" i="5"/>
  <c r="V1060" i="5" s="1"/>
  <c r="F1060" i="5" s="1"/>
  <c r="C1061" i="5"/>
  <c r="C1062" i="5"/>
  <c r="V1062" i="5" s="1"/>
  <c r="R1062" i="5" s="1"/>
  <c r="C1063" i="5"/>
  <c r="C1064" i="5"/>
  <c r="C1065" i="5"/>
  <c r="C1066" i="5"/>
  <c r="V1066" i="5"/>
  <c r="C1067" i="5"/>
  <c r="C1068" i="5"/>
  <c r="V1068" i="5"/>
  <c r="I1068" i="5"/>
  <c r="C1069" i="5"/>
  <c r="C1070" i="5"/>
  <c r="AB1070" i="5"/>
  <c r="C1071" i="5"/>
  <c r="C1072" i="5"/>
  <c r="C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s="1"/>
  <c r="I1120" i="5" s="1"/>
  <c r="C1121" i="5"/>
  <c r="C1122" i="5"/>
  <c r="C1123" i="5"/>
  <c r="V1123" i="5"/>
  <c r="C1124" i="5"/>
  <c r="C1125" i="5"/>
  <c r="C1126" i="5"/>
  <c r="V1126" i="5"/>
  <c r="C1127" i="5"/>
  <c r="C1128" i="5"/>
  <c r="V1128" i="5"/>
  <c r="C1129" i="5"/>
  <c r="C1130" i="5"/>
  <c r="C1131" i="5"/>
  <c r="V1131" i="5" s="1"/>
  <c r="R1131" i="5" s="1"/>
  <c r="C1132" i="5"/>
  <c r="V1132" i="5" s="1"/>
  <c r="I1132" i="5" s="1"/>
  <c r="C1133" i="5"/>
  <c r="C1134" i="5"/>
  <c r="V1134" i="5" s="1"/>
  <c r="C1135" i="5"/>
  <c r="C1136" i="5"/>
  <c r="V1136" i="5"/>
  <c r="C1137" i="5"/>
  <c r="V1137" i="5"/>
  <c r="C1138" i="5"/>
  <c r="C1139" i="5"/>
  <c r="C1140" i="5"/>
  <c r="C1141" i="5"/>
  <c r="C1142" i="5"/>
  <c r="V1142" i="5"/>
  <c r="C1143" i="5"/>
  <c r="C1144" i="5"/>
  <c r="V1144" i="5"/>
  <c r="C1145" i="5"/>
  <c r="V1145" i="5" s="1"/>
  <c r="H1145" i="5" s="1"/>
  <c r="C1146" i="5"/>
  <c r="C1147" i="5"/>
  <c r="C1148" i="5"/>
  <c r="C1149" i="5"/>
  <c r="C1150" i="5"/>
  <c r="V1150" i="5"/>
  <c r="C1151" i="5"/>
  <c r="C1152" i="5"/>
  <c r="V1152" i="5"/>
  <c r="F1152" i="5"/>
  <c r="C1153" i="5"/>
  <c r="C1154" i="5"/>
  <c r="C1155" i="5"/>
  <c r="C1156" i="5"/>
  <c r="V1156" i="5" s="1"/>
  <c r="I1156" i="5" s="1"/>
  <c r="C1157" i="5"/>
  <c r="C1158" i="5"/>
  <c r="V1158" i="5" s="1"/>
  <c r="C1159" i="5"/>
  <c r="C1160" i="5"/>
  <c r="V1160" i="5"/>
  <c r="J1160" i="5" s="1"/>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s="1"/>
  <c r="C1178" i="5"/>
  <c r="C1179" i="5"/>
  <c r="C1180" i="5"/>
  <c r="C1181" i="5"/>
  <c r="C1182" i="5"/>
  <c r="C1183" i="5"/>
  <c r="C1184" i="5"/>
  <c r="V1184" i="5" s="1"/>
  <c r="I1184" i="5" s="1"/>
  <c r="C1185" i="5"/>
  <c r="V1185" i="5" s="1"/>
  <c r="F1185" i="5" s="1"/>
  <c r="C1186" i="5"/>
  <c r="C1187" i="5"/>
  <c r="C1188" i="5"/>
  <c r="V1188" i="5" s="1"/>
  <c r="C1189" i="5"/>
  <c r="C1190" i="5"/>
  <c r="C1191" i="5"/>
  <c r="C1192" i="5"/>
  <c r="V1192" i="5"/>
  <c r="C1193" i="5"/>
  <c r="V1193" i="5" s="1"/>
  <c r="C1194" i="5"/>
  <c r="C1195" i="5"/>
  <c r="C1196" i="5"/>
  <c r="C1197" i="5"/>
  <c r="V1197" i="5" s="1"/>
  <c r="C1198" i="5"/>
  <c r="C1199" i="5"/>
  <c r="C1200" i="5"/>
  <c r="C1201" i="5"/>
  <c r="C1202" i="5"/>
  <c r="AB1202" i="5"/>
  <c r="C1203" i="5"/>
  <c r="C1204" i="5"/>
  <c r="C1205" i="5"/>
  <c r="C1206" i="5"/>
  <c r="V1206" i="5" s="1"/>
  <c r="I1206" i="5" s="1"/>
  <c r="C1207" i="5"/>
  <c r="C1208" i="5"/>
  <c r="V1208" i="5" s="1"/>
  <c r="E1208" i="5" s="1"/>
  <c r="X1208" i="5" s="1"/>
  <c r="C1209" i="5"/>
  <c r="C1210" i="5"/>
  <c r="C1211" i="5"/>
  <c r="C1212" i="5"/>
  <c r="C1213" i="5"/>
  <c r="C1214" i="5"/>
  <c r="C1215" i="5"/>
  <c r="C1216" i="5"/>
  <c r="V1216" i="5"/>
  <c r="C1217" i="5"/>
  <c r="AB1217" i="5" s="1"/>
  <c r="C1218" i="5"/>
  <c r="AB1218" i="5"/>
  <c r="C1219" i="5"/>
  <c r="C1220" i="5"/>
  <c r="C1221" i="5"/>
  <c r="C1222" i="5"/>
  <c r="C1223" i="5"/>
  <c r="C1224" i="5"/>
  <c r="C1225" i="5"/>
  <c r="V1225" i="5"/>
  <c r="C1226" i="5"/>
  <c r="C1227" i="5"/>
  <c r="C1228" i="5"/>
  <c r="C1229" i="5"/>
  <c r="C1230" i="5"/>
  <c r="V1230" i="5"/>
  <c r="C1231" i="5"/>
  <c r="C1232" i="5"/>
  <c r="V1232" i="5" s="1"/>
  <c r="C1233" i="5"/>
  <c r="V1233" i="5"/>
  <c r="R1233" i="5"/>
  <c r="C1234" i="5"/>
  <c r="C1235" i="5"/>
  <c r="C1236" i="5"/>
  <c r="C1237" i="5"/>
  <c r="V1237" i="5" s="1"/>
  <c r="C1238" i="5"/>
  <c r="V1238" i="5"/>
  <c r="J1238" i="5" s="1"/>
  <c r="C1239" i="5"/>
  <c r="C1240" i="5"/>
  <c r="V1240" i="5"/>
  <c r="G1240" i="5"/>
  <c r="C1241" i="5"/>
  <c r="AB1241" i="5"/>
  <c r="C1242" i="5"/>
  <c r="V1242" i="5" s="1"/>
  <c r="C1243" i="5"/>
  <c r="C1244" i="5"/>
  <c r="C1245" i="5"/>
  <c r="C1246" i="5"/>
  <c r="V1246" i="5" s="1"/>
  <c r="F1246" i="5" s="1"/>
  <c r="C1247" i="5"/>
  <c r="C1248" i="5"/>
  <c r="G1248" i="5" s="1"/>
  <c r="V1248" i="5"/>
  <c r="C1249" i="5"/>
  <c r="C1250" i="5"/>
  <c r="C1251" i="5"/>
  <c r="C1252" i="5"/>
  <c r="C1253" i="5"/>
  <c r="C1254" i="5"/>
  <c r="V1254" i="5"/>
  <c r="C1255" i="5"/>
  <c r="C1256" i="5"/>
  <c r="V1256" i="5"/>
  <c r="H1256" i="5" s="1"/>
  <c r="C1257" i="5"/>
  <c r="V1257" i="5" s="1"/>
  <c r="C1258" i="5"/>
  <c r="C1259" i="5"/>
  <c r="C1260" i="5"/>
  <c r="C1261" i="5"/>
  <c r="C1262" i="5"/>
  <c r="V1262" i="5"/>
  <c r="C1263" i="5"/>
  <c r="C1264" i="5"/>
  <c r="C1265" i="5"/>
  <c r="C1266" i="5"/>
  <c r="C1267" i="5"/>
  <c r="C1268" i="5"/>
  <c r="C1269" i="5"/>
  <c r="C1270" i="5"/>
  <c r="C1271" i="5"/>
  <c r="C1272" i="5"/>
  <c r="V1272" i="5"/>
  <c r="I1272" i="5" s="1"/>
  <c r="C1273" i="5"/>
  <c r="C1274" i="5"/>
  <c r="V1274" i="5" s="1"/>
  <c r="C1275" i="5"/>
  <c r="C1276" i="5"/>
  <c r="C1277" i="5"/>
  <c r="C1278" i="5"/>
  <c r="V1278" i="5" s="1"/>
  <c r="R1278" i="5" s="1"/>
  <c r="C1279" i="5"/>
  <c r="C1280" i="5"/>
  <c r="C1281" i="5"/>
  <c r="V1281" i="5" s="1"/>
  <c r="C1282" i="5"/>
  <c r="C1283" i="5"/>
  <c r="C1284" i="5"/>
  <c r="C1285" i="5"/>
  <c r="C1286" i="5"/>
  <c r="V1286" i="5" s="1"/>
  <c r="F1286" i="5" s="1"/>
  <c r="C1287" i="5"/>
  <c r="C1288" i="5"/>
  <c r="C1289" i="5"/>
  <c r="V1289" i="5" s="1"/>
  <c r="H1289" i="5" s="1"/>
  <c r="C1290" i="5"/>
  <c r="C1291" i="5"/>
  <c r="C1292" i="5"/>
  <c r="C1293" i="5"/>
  <c r="C1294" i="5"/>
  <c r="C1295" i="5"/>
  <c r="C1296" i="5"/>
  <c r="V1296" i="5"/>
  <c r="C1297" i="5"/>
  <c r="V1297" i="5" s="1"/>
  <c r="R1297" i="5" s="1"/>
  <c r="C1298" i="5"/>
  <c r="C1299" i="5"/>
  <c r="C1300" i="5"/>
  <c r="C1301" i="5"/>
  <c r="C1302" i="5"/>
  <c r="V1302" i="5"/>
  <c r="J1302" i="5" s="1"/>
  <c r="C1303" i="5"/>
  <c r="C1304" i="5"/>
  <c r="V1304" i="5" s="1"/>
  <c r="J1304" i="5" s="1"/>
  <c r="C1305" i="5"/>
  <c r="C1306" i="5"/>
  <c r="C1307" i="5"/>
  <c r="C1308" i="5"/>
  <c r="C1309" i="5"/>
  <c r="C1310" i="5"/>
  <c r="V1310" i="5" s="1"/>
  <c r="C1311" i="5"/>
  <c r="C1312" i="5"/>
  <c r="V1312" i="5" s="1"/>
  <c r="I1312" i="5" s="1"/>
  <c r="C1313" i="5"/>
  <c r="V1313" i="5"/>
  <c r="C1314" i="5"/>
  <c r="AB1314" i="5" s="1"/>
  <c r="C1315" i="5"/>
  <c r="C1316" i="5"/>
  <c r="C1317" i="5"/>
  <c r="C1318" i="5"/>
  <c r="C1319" i="5"/>
  <c r="C1320" i="5"/>
  <c r="V1320" i="5" s="1"/>
  <c r="C1321" i="5"/>
  <c r="C1322" i="5"/>
  <c r="AB1322" i="5" s="1"/>
  <c r="C1323" i="5"/>
  <c r="C1324" i="5"/>
  <c r="V1324" i="5" s="1"/>
  <c r="J1324" i="5" s="1"/>
  <c r="C1325" i="5"/>
  <c r="C1326" i="5"/>
  <c r="V1326" i="5"/>
  <c r="C1327" i="5"/>
  <c r="C1328" i="5"/>
  <c r="V1328" i="5"/>
  <c r="G1328" i="5" s="1"/>
  <c r="C1329" i="5"/>
  <c r="V1329" i="5" s="1"/>
  <c r="H1329" i="5" s="1"/>
  <c r="C1330" i="5"/>
  <c r="V1330" i="5" s="1"/>
  <c r="C1331" i="5"/>
  <c r="C1332" i="5"/>
  <c r="C1333" i="5"/>
  <c r="V1333" i="5"/>
  <c r="C1334" i="5"/>
  <c r="V1334" i="5" s="1"/>
  <c r="C1335" i="5"/>
  <c r="C1336" i="5"/>
  <c r="V1336" i="5" s="1"/>
  <c r="G1336" i="5" s="1"/>
  <c r="C1337" i="5"/>
  <c r="C1338" i="5"/>
  <c r="C1339" i="5"/>
  <c r="C1340" i="5"/>
  <c r="C1341" i="5"/>
  <c r="C1342" i="5"/>
  <c r="V1342" i="5" s="1"/>
  <c r="C1343" i="5"/>
  <c r="C1344" i="5"/>
  <c r="V1344" i="5"/>
  <c r="F1344" i="5" s="1"/>
  <c r="C1345" i="5"/>
  <c r="C1346" i="5"/>
  <c r="C1347" i="5"/>
  <c r="V1347" i="5" s="1"/>
  <c r="C1348" i="5"/>
  <c r="C1349" i="5"/>
  <c r="C1350" i="5"/>
  <c r="V1350" i="5" s="1"/>
  <c r="C1351" i="5"/>
  <c r="C1352" i="5"/>
  <c r="V1352" i="5" s="1"/>
  <c r="E1352" i="5" s="1"/>
  <c r="X1352" i="5" s="1"/>
  <c r="C1353" i="5"/>
  <c r="V1353" i="5" s="1"/>
  <c r="E1353" i="5" s="1"/>
  <c r="X1353" i="5" s="1"/>
  <c r="C1354" i="5"/>
  <c r="AB1354" i="5" s="1"/>
  <c r="C1355" i="5"/>
  <c r="V1355" i="5" s="1"/>
  <c r="C1356" i="5"/>
  <c r="C1357" i="5"/>
  <c r="C1358" i="5"/>
  <c r="V1358" i="5"/>
  <c r="C1359" i="5"/>
  <c r="C1360" i="5"/>
  <c r="V1360" i="5"/>
  <c r="C1361" i="5"/>
  <c r="V1361" i="5" s="1"/>
  <c r="E1361" i="5" s="1"/>
  <c r="X1361" i="5" s="1"/>
  <c r="C1362" i="5"/>
  <c r="C1363" i="5"/>
  <c r="C1364" i="5"/>
  <c r="C1365" i="5"/>
  <c r="C1366" i="5"/>
  <c r="V1366" i="5" s="1"/>
  <c r="I1366" i="5" s="1"/>
  <c r="C1367" i="5"/>
  <c r="C1368" i="5"/>
  <c r="C1369" i="5"/>
  <c r="C1370" i="5"/>
  <c r="C1371" i="5"/>
  <c r="V1371" i="5"/>
  <c r="C1372" i="5"/>
  <c r="V1372" i="5" s="1"/>
  <c r="F1372" i="5" s="1"/>
  <c r="C1373" i="5"/>
  <c r="C1374" i="5"/>
  <c r="C1375" i="5"/>
  <c r="C1376" i="5"/>
  <c r="V1376" i="5"/>
  <c r="I1376" i="5" s="1"/>
  <c r="C1377" i="5"/>
  <c r="C1378" i="5"/>
  <c r="C1379" i="5"/>
  <c r="C1380" i="5"/>
  <c r="C1381" i="5"/>
  <c r="C1382" i="5"/>
  <c r="C1383" i="5"/>
  <c r="C1384" i="5"/>
  <c r="V1384" i="5" s="1"/>
  <c r="C1385" i="5"/>
  <c r="V1385" i="5" s="1"/>
  <c r="F1385" i="5" s="1"/>
  <c r="C1386" i="5"/>
  <c r="C1387" i="5"/>
  <c r="C1388" i="5"/>
  <c r="C1389" i="5"/>
  <c r="C1390" i="5"/>
  <c r="C1391" i="5"/>
  <c r="C1392" i="5"/>
  <c r="C1393" i="5"/>
  <c r="C1394" i="5"/>
  <c r="C1395" i="5"/>
  <c r="C1396" i="5"/>
  <c r="C1397" i="5"/>
  <c r="C1398" i="5"/>
  <c r="C1399" i="5"/>
  <c r="C1400" i="5"/>
  <c r="V1400" i="5"/>
  <c r="F1400" i="5" s="1"/>
  <c r="C1401" i="5"/>
  <c r="V1401" i="5"/>
  <c r="C1402" i="5"/>
  <c r="C1403" i="5"/>
  <c r="V1403" i="5"/>
  <c r="C1404" i="5"/>
  <c r="C1405" i="5"/>
  <c r="V1405" i="5" s="1"/>
  <c r="C1406" i="5"/>
  <c r="C1407" i="5"/>
  <c r="C1408" i="5"/>
  <c r="C1409" i="5"/>
  <c r="AB1409" i="5"/>
  <c r="C1410" i="5"/>
  <c r="C1411" i="5"/>
  <c r="V1411" i="5" s="1"/>
  <c r="C1412" i="5"/>
  <c r="C1413" i="5"/>
  <c r="C1414" i="5"/>
  <c r="V1414" i="5" s="1"/>
  <c r="C1415" i="5"/>
  <c r="C1416" i="5"/>
  <c r="V1416" i="5"/>
  <c r="C1417" i="5"/>
  <c r="V1417" i="5" s="1"/>
  <c r="H1417" i="5" s="1"/>
  <c r="C1418" i="5"/>
  <c r="C1419" i="5"/>
  <c r="C1420" i="5"/>
  <c r="C1421" i="5"/>
  <c r="C1422" i="5"/>
  <c r="V1422" i="5" s="1"/>
  <c r="R1422" i="5" s="1"/>
  <c r="C1423" i="5"/>
  <c r="C1424" i="5"/>
  <c r="C1425" i="5"/>
  <c r="C1426" i="5"/>
  <c r="C1427" i="5"/>
  <c r="V1427" i="5"/>
  <c r="C1428" i="5"/>
  <c r="V1428" i="5" s="1"/>
  <c r="G1428" i="5" s="1"/>
  <c r="C1429" i="5"/>
  <c r="C1430" i="5"/>
  <c r="V1430" i="5"/>
  <c r="C1431" i="5"/>
  <c r="C1432" i="5"/>
  <c r="C1433" i="5"/>
  <c r="V1433" i="5" s="1"/>
  <c r="C1434" i="5"/>
  <c r="C1435" i="5"/>
  <c r="V1435" i="5" s="1"/>
  <c r="E1435" i="5" s="1"/>
  <c r="X1435" i="5" s="1"/>
  <c r="C1436" i="5"/>
  <c r="V1436" i="5"/>
  <c r="E1436" i="5" s="1"/>
  <c r="X1436" i="5" s="1"/>
  <c r="C1437" i="5"/>
  <c r="C1438" i="5"/>
  <c r="V1438" i="5" s="1"/>
  <c r="C1439" i="5"/>
  <c r="C1440" i="5"/>
  <c r="C1441" i="5"/>
  <c r="V1441" i="5"/>
  <c r="C1442" i="5"/>
  <c r="C1443" i="5"/>
  <c r="C1444" i="5"/>
  <c r="C1445" i="5"/>
  <c r="C1446" i="5"/>
  <c r="V1446" i="5"/>
  <c r="E1446" i="5" s="1"/>
  <c r="X1446" i="5" s="1"/>
  <c r="C1447" i="5"/>
  <c r="C1448" i="5"/>
  <c r="C1449" i="5"/>
  <c r="C1450" i="5"/>
  <c r="C1451" i="5"/>
  <c r="V1451" i="5" s="1"/>
  <c r="C1452" i="5"/>
  <c r="V1452" i="5" s="1"/>
  <c r="C1453" i="5"/>
  <c r="V1453" i="5" s="1"/>
  <c r="C1454" i="5"/>
  <c r="C1455" i="5"/>
  <c r="C1456" i="5"/>
  <c r="C1457" i="5"/>
  <c r="V1457" i="5"/>
  <c r="J1457" i="5" s="1"/>
  <c r="C1458" i="5"/>
  <c r="C1459" i="5"/>
  <c r="C1460" i="5"/>
  <c r="AB1460" i="5"/>
  <c r="C1461" i="5"/>
  <c r="C1462" i="5"/>
  <c r="V1462" i="5"/>
  <c r="I1462" i="5" s="1"/>
  <c r="C1463" i="5"/>
  <c r="C1464" i="5"/>
  <c r="C1465" i="5"/>
  <c r="C1466" i="5"/>
  <c r="C1467" i="5"/>
  <c r="C1468" i="5"/>
  <c r="V1468" i="5"/>
  <c r="E1468" i="5" s="1"/>
  <c r="X1468" i="5" s="1"/>
  <c r="C1469" i="5"/>
  <c r="C1470" i="5"/>
  <c r="C1471" i="5"/>
  <c r="C1472" i="5"/>
  <c r="C1473" i="5"/>
  <c r="V1473" i="5" s="1"/>
  <c r="G1473" i="5" s="1"/>
  <c r="C1474" i="5"/>
  <c r="C1475" i="5"/>
  <c r="C1476" i="5"/>
  <c r="C1477" i="5"/>
  <c r="C1478" i="5"/>
  <c r="C1479" i="5"/>
  <c r="C1480" i="5"/>
  <c r="C1481" i="5"/>
  <c r="C1482" i="5"/>
  <c r="AB1482" i="5"/>
  <c r="C1483" i="5"/>
  <c r="V1483" i="5" s="1"/>
  <c r="C1484" i="5"/>
  <c r="V1484" i="5" s="1"/>
  <c r="H1484" i="5" s="1"/>
  <c r="C1485" i="5"/>
  <c r="V1485" i="5" s="1"/>
  <c r="C1486" i="5"/>
  <c r="V1486" i="5" s="1"/>
  <c r="C1487" i="5"/>
  <c r="C1488" i="5"/>
  <c r="C1489" i="5"/>
  <c r="C1490" i="5"/>
  <c r="AB1490" i="5"/>
  <c r="C1491" i="5"/>
  <c r="V1491" i="5"/>
  <c r="C1492" i="5"/>
  <c r="V1492" i="5" s="1"/>
  <c r="C1493" i="5"/>
  <c r="C1494" i="5"/>
  <c r="C1495" i="5"/>
  <c r="C1496" i="5"/>
  <c r="C1497" i="5"/>
  <c r="C1498" i="5"/>
  <c r="AB1498" i="5" s="1"/>
  <c r="C1499" i="5"/>
  <c r="V1499" i="5"/>
  <c r="I1499" i="5" s="1"/>
  <c r="C1500" i="5"/>
  <c r="V1500" i="5"/>
  <c r="C1501" i="5"/>
  <c r="C1502" i="5"/>
  <c r="C1503" i="5"/>
  <c r="C1504" i="5"/>
  <c r="C1505" i="5"/>
  <c r="C1506" i="5"/>
  <c r="V1506" i="5" s="1"/>
  <c r="C1507" i="5"/>
  <c r="C1508" i="5"/>
  <c r="C1509" i="5"/>
  <c r="C1510" i="5"/>
  <c r="V1510" i="5" s="1"/>
  <c r="C1511" i="5"/>
  <c r="C1512" i="5"/>
  <c r="C1513" i="5"/>
  <c r="C1514" i="5"/>
  <c r="C1515" i="5"/>
  <c r="C1516" i="5"/>
  <c r="V1516" i="5" s="1"/>
  <c r="I1516" i="5" s="1"/>
  <c r="C1517" i="5"/>
  <c r="C1518" i="5"/>
  <c r="C1519" i="5"/>
  <c r="C1520" i="5"/>
  <c r="C1521" i="5"/>
  <c r="C1522" i="5"/>
  <c r="V1522" i="5" s="1"/>
  <c r="C1523" i="5"/>
  <c r="V1523" i="5" s="1"/>
  <c r="C1524" i="5"/>
  <c r="V1524" i="5"/>
  <c r="R1524" i="5" s="1"/>
  <c r="C1525" i="5"/>
  <c r="C1526" i="5"/>
  <c r="C1527" i="5"/>
  <c r="C1528" i="5"/>
  <c r="C1529" i="5"/>
  <c r="V1529" i="5"/>
  <c r="R1529" i="5"/>
  <c r="C1530" i="5"/>
  <c r="C1531" i="5"/>
  <c r="V1531" i="5" s="1"/>
  <c r="C1532" i="5"/>
  <c r="G1532" i="5" s="1"/>
  <c r="V1532" i="5"/>
  <c r="C1533" i="5"/>
  <c r="C1534" i="5"/>
  <c r="V1534" i="5" s="1"/>
  <c r="C1535" i="5"/>
  <c r="C1536" i="5"/>
  <c r="C1537" i="5"/>
  <c r="V1537" i="5"/>
  <c r="C1538" i="5"/>
  <c r="C1539" i="5"/>
  <c r="V1539" i="5"/>
  <c r="J1539" i="5" s="1"/>
  <c r="C1540" i="5"/>
  <c r="V1540" i="5" s="1"/>
  <c r="C1541" i="5"/>
  <c r="C1542" i="5"/>
  <c r="V1542" i="5" s="1"/>
  <c r="H1542" i="5" s="1"/>
  <c r="C1543" i="5"/>
  <c r="V1543" i="5" s="1"/>
  <c r="C1544" i="5"/>
  <c r="C1545" i="5"/>
  <c r="C1546" i="5"/>
  <c r="C1547" i="5"/>
  <c r="C1548" i="5"/>
  <c r="V1548" i="5"/>
  <c r="C1549" i="5"/>
  <c r="C1550" i="5"/>
  <c r="V1550" i="5"/>
  <c r="C1551" i="5"/>
  <c r="AB1551" i="5" s="1"/>
  <c r="C1552" i="5"/>
  <c r="C1553" i="5"/>
  <c r="C1554" i="5"/>
  <c r="C1555" i="5"/>
  <c r="V1555" i="5" s="1"/>
  <c r="E1555" i="5" s="1"/>
  <c r="X1555" i="5" s="1"/>
  <c r="C1556" i="5"/>
  <c r="V1556" i="5" s="1"/>
  <c r="C1557" i="5"/>
  <c r="C1558" i="5"/>
  <c r="V1558" i="5"/>
  <c r="I1558" i="5"/>
  <c r="C1559" i="5"/>
  <c r="C1560" i="5"/>
  <c r="C1561" i="5"/>
  <c r="C1562" i="5"/>
  <c r="C1563" i="5"/>
  <c r="C1564" i="5"/>
  <c r="V1564" i="5"/>
  <c r="R1564" i="5"/>
  <c r="C1565" i="5"/>
  <c r="V1565" i="5"/>
  <c r="C1566" i="5"/>
  <c r="V1566" i="5" s="1"/>
  <c r="C1567" i="5"/>
  <c r="C1568" i="5"/>
  <c r="C1569" i="5"/>
  <c r="C1570" i="5"/>
  <c r="C1571" i="5"/>
  <c r="V1571" i="5"/>
  <c r="C1572" i="5"/>
  <c r="V1572" i="5" s="1"/>
  <c r="F1572" i="5" s="1"/>
  <c r="C1573" i="5"/>
  <c r="C1574" i="5"/>
  <c r="V1574" i="5"/>
  <c r="E1574" i="5" s="1"/>
  <c r="X1574" i="5" s="1"/>
  <c r="C1575" i="5"/>
  <c r="AB1575" i="5" s="1"/>
  <c r="C1576" i="5"/>
  <c r="C1577" i="5"/>
  <c r="AB1577" i="5" s="1"/>
  <c r="C1578" i="5"/>
  <c r="C1579" i="5"/>
  <c r="C1580" i="5"/>
  <c r="V1580" i="5"/>
  <c r="R1580" i="5" s="1"/>
  <c r="C1581" i="5"/>
  <c r="V1581" i="5"/>
  <c r="C1582" i="5"/>
  <c r="C1583" i="5"/>
  <c r="C1584" i="5"/>
  <c r="C1585" i="5"/>
  <c r="C1586" i="5"/>
  <c r="C1587" i="5"/>
  <c r="V1587" i="5" s="1"/>
  <c r="C1588" i="5"/>
  <c r="V1588" i="5" s="1"/>
  <c r="C1589" i="5"/>
  <c r="C1590" i="5"/>
  <c r="V1590" i="5" s="1"/>
  <c r="F1590" i="5" s="1"/>
  <c r="C1591" i="5"/>
  <c r="C1592" i="5"/>
  <c r="C1593" i="5"/>
  <c r="V1593" i="5" s="1"/>
  <c r="H1593" i="5" s="1"/>
  <c r="C1594" i="5"/>
  <c r="C1595" i="5"/>
  <c r="C1596" i="5"/>
  <c r="V1596" i="5" s="1"/>
  <c r="F1596" i="5" s="1"/>
  <c r="C1597" i="5"/>
  <c r="C1598" i="5"/>
  <c r="AB1598" i="5"/>
  <c r="C1599" i="5"/>
  <c r="C1600" i="5"/>
  <c r="C1601" i="5"/>
  <c r="V1601" i="5" s="1"/>
  <c r="C1602" i="5"/>
  <c r="AB1602" i="5" s="1"/>
  <c r="C1603" i="5"/>
  <c r="V1603" i="5"/>
  <c r="J1603" i="5" s="1"/>
  <c r="C1604" i="5"/>
  <c r="V1604" i="5" s="1"/>
  <c r="J1604" i="5" s="1"/>
  <c r="C1605" i="5"/>
  <c r="C1606" i="5"/>
  <c r="V1606" i="5"/>
  <c r="J1606" i="5"/>
  <c r="C1607" i="5"/>
  <c r="C1608" i="5"/>
  <c r="C1609" i="5"/>
  <c r="C1610" i="5"/>
  <c r="C1611" i="5"/>
  <c r="V1611" i="5" s="1"/>
  <c r="E1611" i="5" s="1"/>
  <c r="X1611" i="5" s="1"/>
  <c r="C1612" i="5"/>
  <c r="V1612" i="5" s="1"/>
  <c r="I1612" i="5" s="1"/>
  <c r="C1613" i="5"/>
  <c r="C1614" i="5"/>
  <c r="V1614" i="5"/>
  <c r="J1614" i="5" s="1"/>
  <c r="C1615" i="5"/>
  <c r="C1616" i="5"/>
  <c r="C1617" i="5"/>
  <c r="V1617" i="5"/>
  <c r="C1618" i="5"/>
  <c r="C1619" i="5"/>
  <c r="C1620" i="5"/>
  <c r="V1620" i="5" s="1"/>
  <c r="E1620" i="5" s="1"/>
  <c r="X1620" i="5" s="1"/>
  <c r="C1621" i="5"/>
  <c r="C1622" i="5"/>
  <c r="C1623" i="5"/>
  <c r="C1624" i="5"/>
  <c r="C1625" i="5"/>
  <c r="C1626" i="5"/>
  <c r="C1627" i="5"/>
  <c r="C1628" i="5"/>
  <c r="V1628" i="5"/>
  <c r="C1629" i="5"/>
  <c r="V1629" i="5"/>
  <c r="C1630" i="5"/>
  <c r="V1630" i="5" s="1"/>
  <c r="E1630" i="5" s="1"/>
  <c r="X1630" i="5" s="1"/>
  <c r="C1631" i="5"/>
  <c r="C1632" i="5"/>
  <c r="C1633" i="5"/>
  <c r="V1633" i="5" s="1"/>
  <c r="C1634" i="5"/>
  <c r="C1635" i="5"/>
  <c r="V1635" i="5" s="1"/>
  <c r="G1635" i="5" s="1"/>
  <c r="C1636" i="5"/>
  <c r="C1637" i="5"/>
  <c r="C1638" i="5"/>
  <c r="V1638" i="5" s="1"/>
  <c r="C1639" i="5"/>
  <c r="V1639" i="5" s="1"/>
  <c r="C1640" i="5"/>
  <c r="C1641" i="5"/>
  <c r="AB1641" i="5" s="1"/>
  <c r="C1642" i="5"/>
  <c r="C1643" i="5"/>
  <c r="V1643" i="5" s="1"/>
  <c r="H1643" i="5" s="1"/>
  <c r="C1644" i="5"/>
  <c r="C1645" i="5"/>
  <c r="C1646" i="5"/>
  <c r="C1647" i="5"/>
  <c r="AB1647" i="5"/>
  <c r="C1648" i="5"/>
  <c r="C1649" i="5"/>
  <c r="C1650" i="5"/>
  <c r="V1650" i="5" s="1"/>
  <c r="C1651" i="5"/>
  <c r="C1652" i="5"/>
  <c r="C1653" i="5"/>
  <c r="AB1653" i="5"/>
  <c r="C1654" i="5"/>
  <c r="V1654" i="5" s="1"/>
  <c r="C1655" i="5"/>
  <c r="AB1655" i="5" s="1"/>
  <c r="C1656" i="5"/>
  <c r="C1657" i="5"/>
  <c r="V1657" i="5" s="1"/>
  <c r="I1657" i="5" s="1"/>
  <c r="C1658" i="5"/>
  <c r="C1659" i="5"/>
  <c r="V1659" i="5"/>
  <c r="C1660" i="5"/>
  <c r="V1660" i="5" s="1"/>
  <c r="I1660" i="5" s="1"/>
  <c r="C1661" i="5"/>
  <c r="C1662" i="5"/>
  <c r="AB1662" i="5"/>
  <c r="C1663" i="5"/>
  <c r="C1664" i="5"/>
  <c r="C1665" i="5"/>
  <c r="C1666" i="5"/>
  <c r="C1667" i="5"/>
  <c r="V1667" i="5" s="1"/>
  <c r="C1668" i="5"/>
  <c r="C1669" i="5"/>
  <c r="C1670" i="5"/>
  <c r="V1670" i="5"/>
  <c r="E1670" i="5" s="1"/>
  <c r="X1670" i="5" s="1"/>
  <c r="C1671" i="5"/>
  <c r="V1671" i="5"/>
  <c r="C1672" i="5"/>
  <c r="C1673" i="5"/>
  <c r="V1673" i="5"/>
  <c r="R1673" i="5" s="1"/>
  <c r="C1674" i="5"/>
  <c r="C1675" i="5"/>
  <c r="V1675" i="5" s="1"/>
  <c r="R1675" i="5" s="1"/>
  <c r="C1676" i="5"/>
  <c r="C1677" i="5"/>
  <c r="C1678" i="5"/>
  <c r="V1678" i="5" s="1"/>
  <c r="C1679" i="5"/>
  <c r="AB1679" i="5" s="1"/>
  <c r="C1680" i="5"/>
  <c r="G1680" i="5" s="1"/>
  <c r="V1680" i="5"/>
  <c r="C1681" i="5"/>
  <c r="V1681" i="5"/>
  <c r="F1681" i="5" s="1"/>
  <c r="C1682" i="5"/>
  <c r="C1683" i="5"/>
  <c r="V1683" i="5" s="1"/>
  <c r="F1683" i="5" s="1"/>
  <c r="C1684" i="5"/>
  <c r="C1685" i="5"/>
  <c r="V1685" i="5"/>
  <c r="C1686" i="5"/>
  <c r="V1686" i="5"/>
  <c r="C1687" i="5"/>
  <c r="AB1687" i="5" s="1"/>
  <c r="C1688" i="5"/>
  <c r="C1689" i="5"/>
  <c r="AB1689" i="5"/>
  <c r="C1690" i="5"/>
  <c r="C1691" i="5"/>
  <c r="C1692" i="5"/>
  <c r="C1693" i="5"/>
  <c r="V1693" i="5" s="1"/>
  <c r="C1694" i="5"/>
  <c r="V1694" i="5" s="1"/>
  <c r="E1694" i="5" s="1"/>
  <c r="X1694" i="5" s="1"/>
  <c r="C1695" i="5"/>
  <c r="V1695" i="5" s="1"/>
  <c r="C1696" i="5"/>
  <c r="C1697" i="5"/>
  <c r="AB1697" i="5" s="1"/>
  <c r="C1698" i="5"/>
  <c r="C1699" i="5"/>
  <c r="V1699" i="5"/>
  <c r="G1699" i="5"/>
  <c r="C1700" i="5"/>
  <c r="C1701" i="5"/>
  <c r="C1702" i="5"/>
  <c r="V1702" i="5" s="1"/>
  <c r="F1702" i="5" s="1"/>
  <c r="C1703" i="5"/>
  <c r="C1704" i="5"/>
  <c r="C1705" i="5"/>
  <c r="AB1705" i="5" s="1"/>
  <c r="C1706" i="5"/>
  <c r="C1707" i="5"/>
  <c r="C1708" i="5"/>
  <c r="C1709" i="5"/>
  <c r="C1710" i="5"/>
  <c r="V1710" i="5"/>
  <c r="C1711" i="5"/>
  <c r="C1712" i="5"/>
  <c r="V1712" i="5"/>
  <c r="C1713" i="5"/>
  <c r="C1714" i="5"/>
  <c r="AB1714" i="5"/>
  <c r="C1715" i="5"/>
  <c r="C1716" i="5"/>
  <c r="C1717" i="5"/>
  <c r="C1718" i="5"/>
  <c r="V1718" i="5"/>
  <c r="J1718" i="5" s="1"/>
  <c r="C1719" i="5"/>
  <c r="C1720" i="5"/>
  <c r="V1720" i="5" s="1"/>
  <c r="I1720" i="5" s="1"/>
  <c r="C1721" i="5"/>
  <c r="C1722" i="5"/>
  <c r="C1723" i="5"/>
  <c r="V1723" i="5" s="1"/>
  <c r="C1724" i="5"/>
  <c r="C1725" i="5"/>
  <c r="C1726" i="5"/>
  <c r="C1727" i="5"/>
  <c r="C1728" i="5"/>
  <c r="V1728" i="5" s="1"/>
  <c r="C1729" i="5"/>
  <c r="C1730" i="5"/>
  <c r="C1731" i="5"/>
  <c r="V1731" i="5"/>
  <c r="C1732" i="5"/>
  <c r="C1733" i="5"/>
  <c r="V1733" i="5"/>
  <c r="C1734" i="5"/>
  <c r="C1735" i="5"/>
  <c r="C1736" i="5"/>
  <c r="C1737" i="5"/>
  <c r="AB1737" i="5"/>
  <c r="C1738" i="5"/>
  <c r="C1739" i="5"/>
  <c r="V1739" i="5"/>
  <c r="C1740" i="5"/>
  <c r="C1741" i="5"/>
  <c r="C1742" i="5"/>
  <c r="C1743" i="5"/>
  <c r="C1744" i="5"/>
  <c r="V1744" i="5" s="1"/>
  <c r="I1744" i="5" s="1"/>
  <c r="C1745" i="5"/>
  <c r="C1746" i="5"/>
  <c r="C1747" i="5"/>
  <c r="V1747" i="5" s="1"/>
  <c r="C1748" i="5"/>
  <c r="C1749" i="5"/>
  <c r="C1750" i="5"/>
  <c r="V1750" i="5"/>
  <c r="C1751" i="5"/>
  <c r="C1752" i="5"/>
  <c r="C1753" i="5"/>
  <c r="AB1753" i="5" s="1"/>
  <c r="C1754" i="5"/>
  <c r="C1755" i="5"/>
  <c r="V1755" i="5" s="1"/>
  <c r="C1756" i="5"/>
  <c r="C1757" i="5"/>
  <c r="C1758" i="5"/>
  <c r="V1758" i="5"/>
  <c r="C1759" i="5"/>
  <c r="C1760" i="5"/>
  <c r="V1760" i="5"/>
  <c r="C1761" i="5"/>
  <c r="C1762" i="5"/>
  <c r="V1762" i="5"/>
  <c r="C1763" i="5"/>
  <c r="V1763" i="5"/>
  <c r="I1763" i="5" s="1"/>
  <c r="C1764" i="5"/>
  <c r="C1765" i="5"/>
  <c r="C1766" i="5"/>
  <c r="C1767" i="5"/>
  <c r="C1768" i="5"/>
  <c r="V1768" i="5" s="1"/>
  <c r="R1768" i="5" s="1"/>
  <c r="C1769" i="5"/>
  <c r="AB1769" i="5"/>
  <c r="C1770" i="5"/>
  <c r="C1771" i="5"/>
  <c r="V1771" i="5"/>
  <c r="C1772" i="5"/>
  <c r="C1773" i="5"/>
  <c r="C1774" i="5"/>
  <c r="V1774" i="5" s="1"/>
  <c r="C1775" i="5"/>
  <c r="V1775" i="5"/>
  <c r="C1776" i="5"/>
  <c r="C1777" i="5"/>
  <c r="C1778" i="5"/>
  <c r="C1779" i="5"/>
  <c r="V1779" i="5"/>
  <c r="R1779" i="5" s="1"/>
  <c r="C1780" i="5"/>
  <c r="C1781" i="5"/>
  <c r="V1781" i="5" s="1"/>
  <c r="C1782" i="5"/>
  <c r="V1782" i="5"/>
  <c r="C1783" i="5"/>
  <c r="C1784" i="5"/>
  <c r="C1785" i="5"/>
  <c r="C1786" i="5"/>
  <c r="C1787" i="5"/>
  <c r="V1787" i="5" s="1"/>
  <c r="C1788" i="5"/>
  <c r="C1789" i="5"/>
  <c r="V1789" i="5" s="1"/>
  <c r="C1790" i="5"/>
  <c r="C1791" i="5"/>
  <c r="V1791" i="5"/>
  <c r="C1792" i="5"/>
  <c r="AB1792" i="5" s="1"/>
  <c r="C1793" i="5"/>
  <c r="C1794" i="5"/>
  <c r="C1795" i="5"/>
  <c r="C1796" i="5"/>
  <c r="C1797" i="5"/>
  <c r="C1798" i="5"/>
  <c r="V1798" i="5"/>
  <c r="C1799" i="5"/>
  <c r="V1799" i="5"/>
  <c r="E1799" i="5"/>
  <c r="X1799" i="5" s="1"/>
  <c r="C1800" i="5"/>
  <c r="C1801" i="5"/>
  <c r="C1802" i="5"/>
  <c r="C1803" i="5"/>
  <c r="V1803" i="5"/>
  <c r="C1804" i="5"/>
  <c r="C1805" i="5"/>
  <c r="C1806" i="5"/>
  <c r="C1807" i="5"/>
  <c r="C1808" i="5"/>
  <c r="V1808" i="5" s="1"/>
  <c r="C1809" i="5"/>
  <c r="C1810" i="5"/>
  <c r="AB1810" i="5" s="1"/>
  <c r="C1811" i="5"/>
  <c r="V1811" i="5"/>
  <c r="C1812" i="5"/>
  <c r="C1813" i="5"/>
  <c r="C1814" i="5"/>
  <c r="V1814" i="5"/>
  <c r="J1814" i="5"/>
  <c r="C1815" i="5"/>
  <c r="V1815" i="5"/>
  <c r="C1816" i="5"/>
  <c r="V1816" i="5" s="1"/>
  <c r="C1817" i="5"/>
  <c r="C1818" i="5"/>
  <c r="C1819" i="5"/>
  <c r="V1819" i="5"/>
  <c r="C1820" i="5"/>
  <c r="C1821" i="5"/>
  <c r="C1822" i="5"/>
  <c r="C1823" i="5"/>
  <c r="V1823" i="5"/>
  <c r="C1824" i="5"/>
  <c r="V1824" i="5" s="1"/>
  <c r="C1825" i="5"/>
  <c r="C1826" i="5"/>
  <c r="C1827" i="5"/>
  <c r="V1827" i="5"/>
  <c r="C1828" i="5"/>
  <c r="C1829" i="5"/>
  <c r="V1829" i="5" s="1"/>
  <c r="C1830" i="5"/>
  <c r="C1831" i="5"/>
  <c r="V1831" i="5" s="1"/>
  <c r="C1832" i="5"/>
  <c r="C1833" i="5"/>
  <c r="C1834" i="5"/>
  <c r="C1835" i="5"/>
  <c r="V1835" i="5" s="1"/>
  <c r="C1836" i="5"/>
  <c r="C1837" i="5"/>
  <c r="C1838" i="5"/>
  <c r="V1838" i="5"/>
  <c r="C1839" i="5"/>
  <c r="C1840" i="5"/>
  <c r="C1841" i="5"/>
  <c r="C1842" i="5"/>
  <c r="C1843" i="5"/>
  <c r="C1844" i="5"/>
  <c r="C1845" i="5"/>
  <c r="C1846" i="5"/>
  <c r="C1847" i="5"/>
  <c r="C1848" i="5"/>
  <c r="V1848" i="5"/>
  <c r="J1848" i="5" s="1"/>
  <c r="C1849" i="5"/>
  <c r="C1850" i="5"/>
  <c r="AB1850" i="5" s="1"/>
  <c r="C1851" i="5"/>
  <c r="C1852" i="5"/>
  <c r="C1853" i="5"/>
  <c r="C1854" i="5"/>
  <c r="V1854" i="5" s="1"/>
  <c r="H1854" i="5" s="1"/>
  <c r="C1855" i="5"/>
  <c r="C1856" i="5"/>
  <c r="V1856" i="5"/>
  <c r="G1856" i="5"/>
  <c r="C1857" i="5"/>
  <c r="C1858" i="5"/>
  <c r="C1859" i="5"/>
  <c r="V1859" i="5"/>
  <c r="C1860" i="5"/>
  <c r="C1861" i="5"/>
  <c r="C1862" i="5"/>
  <c r="V1862" i="5"/>
  <c r="J1862" i="5" s="1"/>
  <c r="C1863" i="5"/>
  <c r="C1864" i="5"/>
  <c r="AB1864" i="5" s="1"/>
  <c r="C1865" i="5"/>
  <c r="C1866" i="5"/>
  <c r="C1867" i="5"/>
  <c r="V1867" i="5"/>
  <c r="R1867" i="5" s="1"/>
  <c r="C1868" i="5"/>
  <c r="C1869" i="5"/>
  <c r="C1870" i="5"/>
  <c r="C1871" i="5"/>
  <c r="C1872" i="5"/>
  <c r="V1872" i="5"/>
  <c r="E1872" i="5"/>
  <c r="X1872" i="5" s="1"/>
  <c r="C1873" i="5"/>
  <c r="C1874" i="5"/>
  <c r="C1875" i="5"/>
  <c r="V1875" i="5" s="1"/>
  <c r="C1876" i="5"/>
  <c r="C1877" i="5"/>
  <c r="C1878" i="5"/>
  <c r="V1878" i="5"/>
  <c r="H1878" i="5" s="1"/>
  <c r="C1879" i="5"/>
  <c r="C1880" i="5"/>
  <c r="V1880" i="5" s="1"/>
  <c r="J1880" i="5" s="1"/>
  <c r="C1881" i="5"/>
  <c r="C1882" i="5"/>
  <c r="C1883" i="5"/>
  <c r="C1884" i="5"/>
  <c r="C1885" i="5"/>
  <c r="V1885" i="5" s="1"/>
  <c r="C1886" i="5"/>
  <c r="V1886" i="5"/>
  <c r="H1886" i="5" s="1"/>
  <c r="C1887" i="5"/>
  <c r="C1888" i="5"/>
  <c r="C1889" i="5"/>
  <c r="C1890" i="5"/>
  <c r="C1891" i="5"/>
  <c r="V1891" i="5" s="1"/>
  <c r="E1891" i="5" s="1"/>
  <c r="X1891" i="5" s="1"/>
  <c r="C1892" i="5"/>
  <c r="AB1892" i="5"/>
  <c r="C1893" i="5"/>
  <c r="V1893" i="5" s="1"/>
  <c r="C1894" i="5"/>
  <c r="V1894" i="5" s="1"/>
  <c r="R1894" i="5" s="1"/>
  <c r="C1895" i="5"/>
  <c r="V1895" i="5" s="1"/>
  <c r="C1896" i="5"/>
  <c r="V1896" i="5"/>
  <c r="R1896" i="5" s="1"/>
  <c r="C1897" i="5"/>
  <c r="C1898" i="5"/>
  <c r="C1899" i="5"/>
  <c r="C1900" i="5"/>
  <c r="C1901" i="5"/>
  <c r="C1902" i="5"/>
  <c r="V1902" i="5"/>
  <c r="H1902" i="5" s="1"/>
  <c r="C1903" i="5"/>
  <c r="C1904" i="5"/>
  <c r="V1904" i="5" s="1"/>
  <c r="C1905" i="5"/>
  <c r="V1905" i="5" s="1"/>
  <c r="C1906" i="5"/>
  <c r="C1907" i="5"/>
  <c r="V1907" i="5" s="1"/>
  <c r="C1908" i="5"/>
  <c r="C1909" i="5"/>
  <c r="C1910" i="5"/>
  <c r="V1910" i="5"/>
  <c r="C1911" i="5"/>
  <c r="C1912" i="5"/>
  <c r="V1912" i="5"/>
  <c r="C1913" i="5"/>
  <c r="C1914" i="5"/>
  <c r="C1915" i="5"/>
  <c r="V1915" i="5" s="1"/>
  <c r="E1915" i="5" s="1"/>
  <c r="X1915" i="5" s="1"/>
  <c r="C1916" i="5"/>
  <c r="C1917" i="5"/>
  <c r="V1917" i="5"/>
  <c r="C1918" i="5"/>
  <c r="V1918" i="5"/>
  <c r="I1918" i="5" s="1"/>
  <c r="C1919" i="5"/>
  <c r="V1919" i="5"/>
  <c r="C1920" i="5"/>
  <c r="V1920" i="5"/>
  <c r="C1921" i="5"/>
  <c r="C1922" i="5"/>
  <c r="C1923" i="5"/>
  <c r="V1923" i="5" s="1"/>
  <c r="C1924" i="5"/>
  <c r="C1925" i="5"/>
  <c r="C1926" i="5"/>
  <c r="C1927" i="5"/>
  <c r="C1928" i="5"/>
  <c r="V1928" i="5" s="1"/>
  <c r="I1928" i="5" s="1"/>
  <c r="C1929" i="5"/>
  <c r="C1930" i="5"/>
  <c r="C1931" i="5"/>
  <c r="V1931" i="5" s="1"/>
  <c r="G1931" i="5" s="1"/>
  <c r="C1932" i="5"/>
  <c r="AB1932" i="5" s="1"/>
  <c r="C1933" i="5"/>
  <c r="C1934" i="5"/>
  <c r="AB1934" i="5" s="1"/>
  <c r="C1935" i="5"/>
  <c r="C1936" i="5"/>
  <c r="V1936" i="5"/>
  <c r="C1937" i="5"/>
  <c r="C1938" i="5"/>
  <c r="C1939" i="5"/>
  <c r="V1939" i="5" s="1"/>
  <c r="C1940" i="5"/>
  <c r="C1941" i="5"/>
  <c r="C1942" i="5"/>
  <c r="C1943" i="5"/>
  <c r="V1943" i="5"/>
  <c r="C1944" i="5"/>
  <c r="V1944" i="5"/>
  <c r="C1945" i="5"/>
  <c r="C1946" i="5"/>
  <c r="C1947" i="5"/>
  <c r="V1947" i="5" s="1"/>
  <c r="C1948" i="5"/>
  <c r="C1949" i="5"/>
  <c r="C1950" i="5"/>
  <c r="V1950" i="5"/>
  <c r="C1951" i="5"/>
  <c r="C1952" i="5"/>
  <c r="V1952" i="5"/>
  <c r="R1952" i="5" s="1"/>
  <c r="C1953" i="5"/>
  <c r="C1954" i="5"/>
  <c r="V1954" i="5" s="1"/>
  <c r="E1954" i="5" s="1"/>
  <c r="X1954" i="5" s="1"/>
  <c r="C1955" i="5"/>
  <c r="V1955" i="5" s="1"/>
  <c r="C1956" i="5"/>
  <c r="C1957" i="5"/>
  <c r="V1957" i="5"/>
  <c r="C1958" i="5"/>
  <c r="C1959" i="5"/>
  <c r="C1960" i="5"/>
  <c r="V1960" i="5" s="1"/>
  <c r="C1961" i="5"/>
  <c r="C1962" i="5"/>
  <c r="AB1962" i="5" s="1"/>
  <c r="C1963" i="5"/>
  <c r="V1963" i="5"/>
  <c r="H1963" i="5" s="1"/>
  <c r="C1964" i="5"/>
  <c r="C1965" i="5"/>
  <c r="C1966" i="5"/>
  <c r="V1966" i="5"/>
  <c r="R1966" i="5" s="1"/>
  <c r="C1967" i="5"/>
  <c r="C1968" i="5"/>
  <c r="C1969" i="5"/>
  <c r="C1970" i="5"/>
  <c r="C1971" i="5"/>
  <c r="V1971" i="5" s="1"/>
  <c r="C1972" i="5"/>
  <c r="V1972" i="5" s="1"/>
  <c r="C1973" i="5"/>
  <c r="V1973" i="5"/>
  <c r="C1974" i="5"/>
  <c r="G1974" i="5" s="1"/>
  <c r="V1974" i="5"/>
  <c r="C1975" i="5"/>
  <c r="C1976" i="5"/>
  <c r="V1976" i="5" s="1"/>
  <c r="C1977" i="5"/>
  <c r="C1978" i="5"/>
  <c r="C1979" i="5"/>
  <c r="V1979" i="5"/>
  <c r="C1980" i="5"/>
  <c r="C1981" i="5"/>
  <c r="C1982" i="5"/>
  <c r="V1982" i="5" s="1"/>
  <c r="C1983" i="5"/>
  <c r="C1984" i="5"/>
  <c r="V1984" i="5" s="1"/>
  <c r="C1985" i="5"/>
  <c r="V1985" i="5" s="1"/>
  <c r="C1986" i="5"/>
  <c r="AB1986" i="5" s="1"/>
  <c r="C1987" i="5"/>
  <c r="V1987" i="5"/>
  <c r="R1987" i="5" s="1"/>
  <c r="C1988" i="5"/>
  <c r="C1989" i="5"/>
  <c r="C1990" i="5"/>
  <c r="C1991" i="5"/>
  <c r="C1992" i="5"/>
  <c r="V1992" i="5"/>
  <c r="C1993" i="5"/>
  <c r="C1994" i="5"/>
  <c r="C1995" i="5"/>
  <c r="C1996" i="5"/>
  <c r="C1997" i="5"/>
  <c r="V1997" i="5"/>
  <c r="C1998" i="5"/>
  <c r="V1998" i="5"/>
  <c r="C1999" i="5"/>
  <c r="C2000" i="5"/>
  <c r="V2000" i="5"/>
  <c r="C2001" i="5"/>
  <c r="AB2001" i="5" s="1"/>
  <c r="C2002" i="5"/>
  <c r="C2003" i="5"/>
  <c r="C2004" i="5"/>
  <c r="C2005" i="5"/>
  <c r="C2006" i="5"/>
  <c r="V2006" i="5"/>
  <c r="J2006" i="5" s="1"/>
  <c r="C2007" i="5"/>
  <c r="C2008" i="5"/>
  <c r="V2008" i="5" s="1"/>
  <c r="C2009" i="5"/>
  <c r="C2010" i="5"/>
  <c r="C2011" i="5"/>
  <c r="V2011" i="5" s="1"/>
  <c r="C2012" i="5"/>
  <c r="C2013" i="5"/>
  <c r="C2014" i="5"/>
  <c r="C2015" i="5"/>
  <c r="C2016" i="5"/>
  <c r="V2016" i="5" s="1"/>
  <c r="H2016" i="5" s="1"/>
  <c r="C2017" i="5"/>
  <c r="C2018" i="5"/>
  <c r="C2019" i="5"/>
  <c r="C2020" i="5"/>
  <c r="C2021" i="5"/>
  <c r="C2022" i="5"/>
  <c r="C2023" i="5"/>
  <c r="C2024" i="5"/>
  <c r="V2024" i="5" s="1"/>
  <c r="C2025" i="5"/>
  <c r="C2026" i="5"/>
  <c r="C2027" i="5"/>
  <c r="V2027" i="5"/>
  <c r="I2027" i="5"/>
  <c r="C2028" i="5"/>
  <c r="C2029" i="5"/>
  <c r="V2029" i="5" s="1"/>
  <c r="C2030" i="5"/>
  <c r="C2031" i="5"/>
  <c r="C2032" i="5"/>
  <c r="V2032" i="5"/>
  <c r="H2032" i="5"/>
  <c r="C2033" i="5"/>
  <c r="C2034" i="5"/>
  <c r="C2035" i="5"/>
  <c r="V2035" i="5"/>
  <c r="C2036" i="5"/>
  <c r="C2037" i="5"/>
  <c r="V2037" i="5"/>
  <c r="C2038" i="5"/>
  <c r="C2039" i="5"/>
  <c r="C2040" i="5"/>
  <c r="V2040" i="5" s="1"/>
  <c r="C2041" i="5"/>
  <c r="V2041" i="5"/>
  <c r="R2041" i="5" s="1"/>
  <c r="C2042" i="5"/>
  <c r="C2043" i="5"/>
  <c r="V2043" i="5" s="1"/>
  <c r="C2044" i="5"/>
  <c r="C2045" i="5"/>
  <c r="C2046" i="5"/>
  <c r="V2046" i="5"/>
  <c r="F2046" i="5" s="1"/>
  <c r="C2047" i="5"/>
  <c r="C2048" i="5"/>
  <c r="C2049" i="5"/>
  <c r="C2050" i="5"/>
  <c r="C2051" i="5"/>
  <c r="V2051" i="5"/>
  <c r="C2052" i="5"/>
  <c r="V2052" i="5" s="1"/>
  <c r="J2052" i="5" s="1"/>
  <c r="C2053" i="5"/>
  <c r="C2054" i="5"/>
  <c r="V2054" i="5"/>
  <c r="R2054" i="5" s="1"/>
  <c r="C2055" i="5"/>
  <c r="V2055" i="5"/>
  <c r="C2056" i="5"/>
  <c r="AB2056" i="5"/>
  <c r="C2057" i="5"/>
  <c r="C2058" i="5"/>
  <c r="C2059" i="5"/>
  <c r="V2059" i="5" s="1"/>
  <c r="H2059" i="5" s="1"/>
  <c r="C2060" i="5"/>
  <c r="C2061" i="5"/>
  <c r="V2061" i="5"/>
  <c r="C2062" i="5"/>
  <c r="V2062" i="5" s="1"/>
  <c r="R2062" i="5" s="1"/>
  <c r="C2063" i="5"/>
  <c r="V2063" i="5"/>
  <c r="R2063" i="5"/>
  <c r="C2064" i="5"/>
  <c r="C2065" i="5"/>
  <c r="C2066" i="5"/>
  <c r="C2067" i="5"/>
  <c r="C2068" i="5"/>
  <c r="C2069" i="5"/>
  <c r="C2070" i="5"/>
  <c r="V2070" i="5"/>
  <c r="C2071" i="5"/>
  <c r="C2072" i="5"/>
  <c r="C2073" i="5"/>
  <c r="C2074" i="5"/>
  <c r="C2075" i="5"/>
  <c r="V2075" i="5" s="1"/>
  <c r="C2076" i="5"/>
  <c r="C2077" i="5"/>
  <c r="C2078" i="5"/>
  <c r="C2079" i="5"/>
  <c r="AB2079" i="5"/>
  <c r="C2080" i="5"/>
  <c r="C2081" i="5"/>
  <c r="V2081" i="5" s="1"/>
  <c r="C2082" i="5"/>
  <c r="C2083" i="5"/>
  <c r="V2083" i="5" s="1"/>
  <c r="I2083" i="5" s="1"/>
  <c r="C2084" i="5"/>
  <c r="C2085" i="5"/>
  <c r="C2086" i="5"/>
  <c r="C2087" i="5"/>
  <c r="C2088" i="5"/>
  <c r="V2088" i="5"/>
  <c r="J2088" i="5" s="1"/>
  <c r="C2089" i="5"/>
  <c r="C2090" i="5"/>
  <c r="C2091" i="5"/>
  <c r="V2091" i="5"/>
  <c r="C2092" i="5"/>
  <c r="C2093" i="5"/>
  <c r="V2093" i="5"/>
  <c r="C2094" i="5"/>
  <c r="V2094" i="5"/>
  <c r="C2095" i="5"/>
  <c r="V2095" i="5" s="1"/>
  <c r="E2095" i="5" s="1"/>
  <c r="X2095" i="5" s="1"/>
  <c r="C2096" i="5"/>
  <c r="V2096" i="5"/>
  <c r="C2097" i="5"/>
  <c r="C2098" i="5"/>
  <c r="C2099" i="5"/>
  <c r="C2100" i="5"/>
  <c r="C2101" i="5"/>
  <c r="V2101" i="5"/>
  <c r="C2102" i="5"/>
  <c r="V2102" i="5"/>
  <c r="J2102" i="5"/>
  <c r="C2103" i="5"/>
  <c r="V2103" i="5"/>
  <c r="C2104" i="5"/>
  <c r="V2104" i="5" s="1"/>
  <c r="R2104" i="5" s="1"/>
  <c r="C2105" i="5"/>
  <c r="C2106" i="5"/>
  <c r="C2107" i="5"/>
  <c r="C2108" i="5"/>
  <c r="C2109" i="5"/>
  <c r="C2110" i="5"/>
  <c r="C2111" i="5"/>
  <c r="C2112" i="5"/>
  <c r="V2112" i="5" s="1"/>
  <c r="H2112" i="5" s="1"/>
  <c r="C2113" i="5"/>
  <c r="C2114" i="5"/>
  <c r="C2115" i="5"/>
  <c r="C2116" i="5"/>
  <c r="C2117" i="5"/>
  <c r="C2118" i="5"/>
  <c r="V2118" i="5" s="1"/>
  <c r="C2119" i="5"/>
  <c r="C2120" i="5"/>
  <c r="C2121" i="5"/>
  <c r="C2122" i="5"/>
  <c r="C2123" i="5"/>
  <c r="V2123" i="5" s="1"/>
  <c r="E2123" i="5" s="1"/>
  <c r="X2123" i="5" s="1"/>
  <c r="C2124" i="5"/>
  <c r="C2125" i="5"/>
  <c r="V2125" i="5"/>
  <c r="C2126" i="5"/>
  <c r="V2126" i="5"/>
  <c r="C2127" i="5"/>
  <c r="V2127" i="5" s="1"/>
  <c r="C2128" i="5"/>
  <c r="V2128" i="5" s="1"/>
  <c r="C2129" i="5"/>
  <c r="V2129" i="5"/>
  <c r="C2130" i="5"/>
  <c r="C2131" i="5"/>
  <c r="V2131" i="5"/>
  <c r="C2132" i="5"/>
  <c r="C2133" i="5"/>
  <c r="C2134" i="5"/>
  <c r="V2134" i="5" s="1"/>
  <c r="I2134" i="5" s="1"/>
  <c r="C2135" i="5"/>
  <c r="V2135" i="5"/>
  <c r="C2136" i="5"/>
  <c r="C2137" i="5"/>
  <c r="C2138" i="5"/>
  <c r="V2138" i="5" s="1"/>
  <c r="F2138" i="5" s="1"/>
  <c r="C2139" i="5"/>
  <c r="C2140" i="5"/>
  <c r="C2141" i="5"/>
  <c r="C2142" i="5"/>
  <c r="V2142" i="5" s="1"/>
  <c r="C2143" i="5"/>
  <c r="AB2143" i="5" s="1"/>
  <c r="C2144" i="5"/>
  <c r="V2144" i="5"/>
  <c r="C2145" i="5"/>
  <c r="C2146" i="5"/>
  <c r="AB2146" i="5"/>
  <c r="C2147" i="5"/>
  <c r="G2147" i="5" s="1"/>
  <c r="V2147" i="5"/>
  <c r="C2148" i="5"/>
  <c r="V2148" i="5"/>
  <c r="C2149" i="5"/>
  <c r="C2150" i="5"/>
  <c r="C2151" i="5"/>
  <c r="V2151" i="5" s="1"/>
  <c r="H2151" i="5" s="1"/>
  <c r="C2152" i="5"/>
  <c r="V2152" i="5" s="1"/>
  <c r="G2152" i="5" s="1"/>
  <c r="C2153" i="5"/>
  <c r="C2154" i="5"/>
  <c r="C2155" i="5"/>
  <c r="V2155" i="5" s="1"/>
  <c r="C2156" i="5"/>
  <c r="C2157" i="5"/>
  <c r="V2157" i="5" s="1"/>
  <c r="C2158" i="5"/>
  <c r="V2158" i="5" s="1"/>
  <c r="C2159" i="5"/>
  <c r="C2160" i="5"/>
  <c r="V2160" i="5" s="1"/>
  <c r="E2160" i="5" s="1"/>
  <c r="X2160" i="5" s="1"/>
  <c r="C2161" i="5"/>
  <c r="C2162" i="5"/>
  <c r="C2163" i="5"/>
  <c r="V2163" i="5" s="1"/>
  <c r="E2163" i="5" s="1"/>
  <c r="X2163" i="5" s="1"/>
  <c r="C2164" i="5"/>
  <c r="C2165" i="5"/>
  <c r="V2165" i="5"/>
  <c r="C2166" i="5"/>
  <c r="V2166" i="5" s="1"/>
  <c r="C2167" i="5"/>
  <c r="V2167" i="5" s="1"/>
  <c r="C2168" i="5"/>
  <c r="V2168" i="5"/>
  <c r="H2168" i="5" s="1"/>
  <c r="C2169" i="5"/>
  <c r="C2170" i="5"/>
  <c r="C2171" i="5"/>
  <c r="C2172" i="5"/>
  <c r="V2172" i="5" s="1"/>
  <c r="C2173" i="5"/>
  <c r="C2174" i="5"/>
  <c r="C2175" i="5"/>
  <c r="C2176" i="5"/>
  <c r="V2176" i="5" s="1"/>
  <c r="J2176" i="5" s="1"/>
  <c r="C2177" i="5"/>
  <c r="C2178" i="5"/>
  <c r="V2178" i="5"/>
  <c r="C2179" i="5"/>
  <c r="C2180" i="5"/>
  <c r="V2180" i="5" s="1"/>
  <c r="C2181" i="5"/>
  <c r="C2182" i="5"/>
  <c r="V2182" i="5"/>
  <c r="C2183" i="5"/>
  <c r="C2184" i="5"/>
  <c r="C2185" i="5"/>
  <c r="C2186" i="5"/>
  <c r="C2187" i="5"/>
  <c r="V2187" i="5"/>
  <c r="C2188" i="5"/>
  <c r="V2188" i="5"/>
  <c r="J2188" i="5"/>
  <c r="C2189" i="5"/>
  <c r="V2189" i="5"/>
  <c r="C2190" i="5"/>
  <c r="V2190" i="5" s="1"/>
  <c r="C2191" i="5"/>
  <c r="C2192" i="5"/>
  <c r="V2192" i="5"/>
  <c r="H2192" i="5"/>
  <c r="C2193" i="5"/>
  <c r="C2194" i="5"/>
  <c r="C2195" i="5"/>
  <c r="V2195" i="5" s="1"/>
  <c r="F2195" i="5" s="1"/>
  <c r="C2196" i="5"/>
  <c r="V2196" i="5"/>
  <c r="R2196" i="5"/>
  <c r="C2197" i="5"/>
  <c r="C2198" i="5"/>
  <c r="C2199" i="5"/>
  <c r="C2200" i="5"/>
  <c r="V2200" i="5"/>
  <c r="C2201" i="5"/>
  <c r="V2201" i="5"/>
  <c r="G2201" i="5"/>
  <c r="C2202" i="5"/>
  <c r="C2203" i="5"/>
  <c r="V2203" i="5" s="1"/>
  <c r="C2204" i="5"/>
  <c r="C2205" i="5"/>
  <c r="C2206" i="5"/>
  <c r="V2206" i="5"/>
  <c r="R2206" i="5"/>
  <c r="C2207" i="5"/>
  <c r="V2207" i="5"/>
  <c r="J2207" i="5" s="1"/>
  <c r="C2208" i="5"/>
  <c r="V2208" i="5"/>
  <c r="J2208" i="5" s="1"/>
  <c r="C2209" i="5"/>
  <c r="AB2209" i="5"/>
  <c r="C2210" i="5"/>
  <c r="C2211" i="5"/>
  <c r="C2212" i="5"/>
  <c r="C2213" i="5"/>
  <c r="C2214" i="5"/>
  <c r="V2214" i="5" s="1"/>
  <c r="F2214" i="5" s="1"/>
  <c r="C2215" i="5"/>
  <c r="C2216" i="5"/>
  <c r="V2216" i="5"/>
  <c r="C2217" i="5"/>
  <c r="AB2217" i="5" s="1"/>
  <c r="C2218" i="5"/>
  <c r="C2219" i="5"/>
  <c r="V2219" i="5"/>
  <c r="C2220" i="5"/>
  <c r="C2221" i="5"/>
  <c r="C2222" i="5"/>
  <c r="V2222" i="5" s="1"/>
  <c r="C2223" i="5"/>
  <c r="V2223" i="5"/>
  <c r="I2223" i="5" s="1"/>
  <c r="C2224" i="5"/>
  <c r="C2225" i="5"/>
  <c r="C2226" i="5"/>
  <c r="C2227" i="5"/>
  <c r="V2227" i="5" s="1"/>
  <c r="C2228" i="5"/>
  <c r="C2229" i="5"/>
  <c r="V2229" i="5" s="1"/>
  <c r="C2230" i="5"/>
  <c r="V2230" i="5"/>
  <c r="R2230" i="5" s="1"/>
  <c r="C2231" i="5"/>
  <c r="V2231" i="5" s="1"/>
  <c r="H2231" i="5" s="1"/>
  <c r="C2232" i="5"/>
  <c r="V2232" i="5" s="1"/>
  <c r="I2232" i="5" s="1"/>
  <c r="C2233" i="5"/>
  <c r="C2234" i="5"/>
  <c r="C2235" i="5"/>
  <c r="C2236" i="5"/>
  <c r="C2237" i="5"/>
  <c r="V2237" i="5"/>
  <c r="C2238" i="5"/>
  <c r="C2239" i="5"/>
  <c r="C2240" i="5"/>
  <c r="V2240" i="5" s="1"/>
  <c r="C2241" i="5"/>
  <c r="C2242" i="5"/>
  <c r="AB2242" i="5" s="1"/>
  <c r="C2243" i="5"/>
  <c r="V2243" i="5" s="1"/>
  <c r="C2244" i="5"/>
  <c r="C2245" i="5"/>
  <c r="C2246" i="5"/>
  <c r="V2246" i="5"/>
  <c r="I2246" i="5" s="1"/>
  <c r="C2247" i="5"/>
  <c r="C2248" i="5"/>
  <c r="V2248" i="5" s="1"/>
  <c r="C2249" i="5"/>
  <c r="C2250" i="5"/>
  <c r="AB2250" i="5" s="1"/>
  <c r="C2251" i="5"/>
  <c r="V2251" i="5" s="1"/>
  <c r="E2251" i="5" s="1"/>
  <c r="X2251" i="5" s="1"/>
  <c r="C2252" i="5"/>
  <c r="V2252" i="5" s="1"/>
  <c r="E2252" i="5" s="1"/>
  <c r="X2252" i="5" s="1"/>
  <c r="C2253" i="5"/>
  <c r="C2254" i="5"/>
  <c r="V2254" i="5"/>
  <c r="F2254" i="5" s="1"/>
  <c r="C2255" i="5"/>
  <c r="C2256" i="5"/>
  <c r="C2257" i="5"/>
  <c r="C2258" i="5"/>
  <c r="AB2258" i="5"/>
  <c r="C2259" i="5"/>
  <c r="G2259" i="5" s="1"/>
  <c r="V2259" i="5"/>
  <c r="C2260" i="5"/>
  <c r="C2261" i="5"/>
  <c r="V2261" i="5" s="1"/>
  <c r="C2262" i="5"/>
  <c r="V2262" i="5"/>
  <c r="H2262" i="5" s="1"/>
  <c r="C2263" i="5"/>
  <c r="C2264" i="5"/>
  <c r="V2264" i="5"/>
  <c r="C2265" i="5"/>
  <c r="V2265" i="5" s="1"/>
  <c r="J2265" i="5" s="1"/>
  <c r="C2266" i="5"/>
  <c r="AB2266" i="5" s="1"/>
  <c r="C2267" i="5"/>
  <c r="V2267" i="5" s="1"/>
  <c r="C2268" i="5"/>
  <c r="V2268" i="5"/>
  <c r="C2269" i="5"/>
  <c r="C2270" i="5"/>
  <c r="V2270" i="5"/>
  <c r="C2271" i="5"/>
  <c r="V2271" i="5"/>
  <c r="E2271" i="5" s="1"/>
  <c r="X2271" i="5" s="1"/>
  <c r="C2272" i="5"/>
  <c r="V2272" i="5"/>
  <c r="C2273" i="5"/>
  <c r="V2273" i="5"/>
  <c r="F2273" i="5"/>
  <c r="C2274" i="5"/>
  <c r="V2274" i="5"/>
  <c r="C2275" i="5"/>
  <c r="V2275" i="5" s="1"/>
  <c r="C2276" i="5"/>
  <c r="C2277" i="5"/>
  <c r="C2278" i="5"/>
  <c r="C2279" i="5"/>
  <c r="C2280" i="5"/>
  <c r="V2280" i="5"/>
  <c r="E2280" i="5" s="1"/>
  <c r="X2280" i="5" s="1"/>
  <c r="C2281" i="5"/>
  <c r="V2281" i="5"/>
  <c r="C2282" i="5"/>
  <c r="AB2282" i="5"/>
  <c r="C2283" i="5"/>
  <c r="V2283" i="5" s="1"/>
  <c r="J2283" i="5"/>
  <c r="C2284" i="5"/>
  <c r="V2284" i="5"/>
  <c r="F2284" i="5"/>
  <c r="C2285" i="5"/>
  <c r="C2286" i="5"/>
  <c r="C2287" i="5"/>
  <c r="C2288" i="5"/>
  <c r="V2288" i="5"/>
  <c r="C2289" i="5"/>
  <c r="V2289" i="5" s="1"/>
  <c r="C2290" i="5"/>
  <c r="AB2290" i="5" s="1"/>
  <c r="C2291" i="5"/>
  <c r="G2291" i="5" s="1"/>
  <c r="V2291" i="5"/>
  <c r="C2292" i="5"/>
  <c r="V2292" i="5" s="1"/>
  <c r="R2292" i="5" s="1"/>
  <c r="C2293" i="5"/>
  <c r="C2294" i="5"/>
  <c r="V2294" i="5"/>
  <c r="E2294" i="5"/>
  <c r="X2294" i="5" s="1"/>
  <c r="C2295" i="5"/>
  <c r="C2296" i="5"/>
  <c r="C2297" i="5"/>
  <c r="C2298" i="5"/>
  <c r="C2299" i="5"/>
  <c r="V2299" i="5" s="1"/>
  <c r="I2299" i="5" s="1"/>
  <c r="C2300" i="5"/>
  <c r="V2300" i="5" s="1"/>
  <c r="R2300" i="5"/>
  <c r="C2301" i="5"/>
  <c r="V2301" i="5" s="1"/>
  <c r="C2302" i="5"/>
  <c r="C2303" i="5"/>
  <c r="V2303" i="5"/>
  <c r="C2304" i="5"/>
  <c r="C2305" i="5"/>
  <c r="C2306" i="5"/>
  <c r="AB2306" i="5" s="1"/>
  <c r="C2307" i="5"/>
  <c r="V2307" i="5"/>
  <c r="C2308" i="5"/>
  <c r="V2308" i="5"/>
  <c r="I2308" i="5"/>
  <c r="C2309" i="5"/>
  <c r="V2309" i="5"/>
  <c r="C2310" i="5"/>
  <c r="AB2310" i="5" s="1"/>
  <c r="C2311" i="5"/>
  <c r="V2311" i="5" s="1"/>
  <c r="H2311" i="5" s="1"/>
  <c r="C2312" i="5"/>
  <c r="C2313" i="5"/>
  <c r="C2314" i="5"/>
  <c r="C2315" i="5"/>
  <c r="C2316" i="5"/>
  <c r="V2316" i="5"/>
  <c r="E2316" i="5" s="1"/>
  <c r="X2316" i="5" s="1"/>
  <c r="C2317" i="5"/>
  <c r="C2318" i="5"/>
  <c r="C2319" i="5"/>
  <c r="V2319" i="5"/>
  <c r="C2320" i="5"/>
  <c r="C2321" i="5"/>
  <c r="V2321" i="5"/>
  <c r="C2322" i="5"/>
  <c r="C2323" i="5"/>
  <c r="V2323" i="5"/>
  <c r="C2324" i="5"/>
  <c r="C2325" i="5"/>
  <c r="C2326" i="5"/>
  <c r="V2326" i="5" s="1"/>
  <c r="E2326" i="5" s="1"/>
  <c r="X2326" i="5" s="1"/>
  <c r="C2327" i="5"/>
  <c r="V2327" i="5"/>
  <c r="C2328" i="5"/>
  <c r="C2329" i="5"/>
  <c r="V2329" i="5"/>
  <c r="J2329" i="5" s="1"/>
  <c r="C2330" i="5"/>
  <c r="C2331" i="5"/>
  <c r="V2331" i="5" s="1"/>
  <c r="C2332" i="5"/>
  <c r="C2333" i="5"/>
  <c r="C2334" i="5"/>
  <c r="V2334" i="5"/>
  <c r="C2335" i="5"/>
  <c r="V2335" i="5"/>
  <c r="H2335" i="5" s="1"/>
  <c r="C2336" i="5"/>
  <c r="C2337" i="5"/>
  <c r="C2338" i="5"/>
  <c r="C2339" i="5"/>
  <c r="C2340" i="5"/>
  <c r="C2341" i="5"/>
  <c r="C2342" i="5"/>
  <c r="V2342" i="5" s="1"/>
  <c r="C2343" i="5"/>
  <c r="AB2343" i="5" s="1"/>
  <c r="C2344" i="5"/>
  <c r="V2344" i="5"/>
  <c r="F2344" i="5" s="1"/>
  <c r="C2345" i="5"/>
  <c r="C2346" i="5"/>
  <c r="AB2346" i="5" s="1"/>
  <c r="C2347" i="5"/>
  <c r="C2348" i="5"/>
  <c r="C2349" i="5"/>
  <c r="C2350" i="5"/>
  <c r="C2351" i="5"/>
  <c r="C2352" i="5"/>
  <c r="C2353" i="5"/>
  <c r="C2354" i="5"/>
  <c r="C2355" i="5"/>
  <c r="V2355" i="5" s="1"/>
  <c r="C2356" i="5"/>
  <c r="C2357" i="5"/>
  <c r="C2358" i="5"/>
  <c r="C2359" i="5"/>
  <c r="AB2359" i="5" s="1"/>
  <c r="C2360" i="5"/>
  <c r="V2360" i="5"/>
  <c r="J2360" i="5" s="1"/>
  <c r="C2361" i="5"/>
  <c r="C2362" i="5"/>
  <c r="C2363" i="5"/>
  <c r="C2364" i="5"/>
  <c r="V2364" i="5" s="1"/>
  <c r="H2364" i="5" s="1"/>
  <c r="C2365" i="5"/>
  <c r="C2366" i="5"/>
  <c r="V2366" i="5"/>
  <c r="R2366" i="5" s="1"/>
  <c r="C2367" i="5"/>
  <c r="V2367" i="5" s="1"/>
  <c r="E2367" i="5" s="1"/>
  <c r="X2367" i="5" s="1"/>
  <c r="C2368" i="5"/>
  <c r="C2369" i="5"/>
  <c r="C2370" i="5"/>
  <c r="C2371" i="5"/>
  <c r="V2371" i="5" s="1"/>
  <c r="R2371" i="5" s="1"/>
  <c r="C2372" i="5"/>
  <c r="V2372" i="5" s="1"/>
  <c r="C2373" i="5"/>
  <c r="V2373" i="5" s="1"/>
  <c r="C2374" i="5"/>
  <c r="C2375" i="5"/>
  <c r="C2376" i="5"/>
  <c r="C2377" i="5"/>
  <c r="C2378" i="5"/>
  <c r="C2379" i="5"/>
  <c r="V2379" i="5"/>
  <c r="C2380" i="5"/>
  <c r="V2380" i="5"/>
  <c r="C2381" i="5"/>
  <c r="C2382" i="5"/>
  <c r="C2383" i="5"/>
  <c r="C2384" i="5"/>
  <c r="C2385" i="5"/>
  <c r="C2386" i="5"/>
  <c r="C2387" i="5"/>
  <c r="V2387" i="5"/>
  <c r="C2388" i="5"/>
  <c r="C2389" i="5"/>
  <c r="C2390" i="5"/>
  <c r="V2390" i="5" s="1"/>
  <c r="C2391" i="5"/>
  <c r="V2391" i="5" s="1"/>
  <c r="C2392" i="5"/>
  <c r="V2392" i="5" s="1"/>
  <c r="C2393" i="5"/>
  <c r="C2394" i="5"/>
  <c r="C2395" i="5"/>
  <c r="V2395" i="5"/>
  <c r="C2396" i="5"/>
  <c r="V2396" i="5"/>
  <c r="C2397" i="5"/>
  <c r="C2398" i="5"/>
  <c r="V2398" i="5" s="1"/>
  <c r="C2399" i="5"/>
  <c r="V2399" i="5"/>
  <c r="C2400" i="5"/>
  <c r="V2400" i="5" s="1"/>
  <c r="C2401" i="5"/>
  <c r="AB2401" i="5"/>
  <c r="C2402" i="5"/>
  <c r="C2403" i="5"/>
  <c r="C2404" i="5"/>
  <c r="C2405" i="5"/>
  <c r="V2405" i="5" s="1"/>
  <c r="C2406" i="5"/>
  <c r="V2406" i="5" s="1"/>
  <c r="R2406" i="5" s="1"/>
  <c r="C2407" i="5"/>
  <c r="V2407" i="5" s="1"/>
  <c r="C2408" i="5"/>
  <c r="V2408" i="5"/>
  <c r="H2408" i="5" s="1"/>
  <c r="C2409" i="5"/>
  <c r="C2410" i="5"/>
  <c r="C2411" i="5"/>
  <c r="C2412" i="5"/>
  <c r="C2413" i="5"/>
  <c r="C2414" i="5"/>
  <c r="C2415" i="5"/>
  <c r="C2416" i="5"/>
  <c r="V2416" i="5"/>
  <c r="C2417" i="5"/>
  <c r="C2418" i="5"/>
  <c r="V2418" i="5" s="1"/>
  <c r="C2419" i="5"/>
  <c r="C2420" i="5"/>
  <c r="C2421" i="5"/>
  <c r="C2422" i="5"/>
  <c r="V2422" i="5"/>
  <c r="C2423" i="5"/>
  <c r="C2424" i="5"/>
  <c r="V2424" i="5" s="1"/>
  <c r="H2424" i="5" s="1"/>
  <c r="C2425" i="5"/>
  <c r="C2426" i="5"/>
  <c r="C2427" i="5"/>
  <c r="C2428" i="5"/>
  <c r="V2428" i="5" s="1"/>
  <c r="C2429" i="5"/>
  <c r="C2430" i="5"/>
  <c r="V2430" i="5" s="1"/>
  <c r="I2430" i="5" s="1"/>
  <c r="C2431" i="5"/>
  <c r="C2432" i="5"/>
  <c r="V2432" i="5"/>
  <c r="F2432" i="5" s="1"/>
  <c r="C2433" i="5"/>
  <c r="C2434" i="5"/>
  <c r="C2435" i="5"/>
  <c r="C2436" i="5"/>
  <c r="C2437" i="5"/>
  <c r="C2438" i="5"/>
  <c r="V2438" i="5"/>
  <c r="C2439" i="5"/>
  <c r="AB2439" i="5"/>
  <c r="C2440" i="5"/>
  <c r="V2440" i="5" s="1"/>
  <c r="J2440" i="5" s="1"/>
  <c r="C2441" i="5"/>
  <c r="AB2441" i="5" s="1"/>
  <c r="C2442" i="5"/>
  <c r="V2442" i="5" s="1"/>
  <c r="C2443" i="5"/>
  <c r="C2444" i="5"/>
  <c r="C2445" i="5"/>
  <c r="V2445" i="5"/>
  <c r="C2446" i="5"/>
  <c r="C2447" i="5"/>
  <c r="V2447" i="5"/>
  <c r="C2448" i="5"/>
  <c r="V2448" i="5"/>
  <c r="C2449" i="5"/>
  <c r="C2450" i="5"/>
  <c r="C2451" i="5"/>
  <c r="C2452" i="5"/>
  <c r="C2453" i="5"/>
  <c r="V2453" i="5"/>
  <c r="C2454" i="5"/>
  <c r="C2455" i="5"/>
  <c r="AB2455" i="5" s="1"/>
  <c r="C2456" i="5"/>
  <c r="V2456" i="5"/>
  <c r="C2457" i="5"/>
  <c r="C2458" i="5"/>
  <c r="V2458" i="5"/>
  <c r="C2459" i="5"/>
  <c r="C2460" i="5"/>
  <c r="C2461" i="5"/>
  <c r="V2461" i="5" s="1"/>
  <c r="C2462" i="5"/>
  <c r="C2463" i="5"/>
  <c r="V2463" i="5" s="1"/>
  <c r="C2464" i="5"/>
  <c r="V2464" i="5" s="1"/>
  <c r="R2464" i="5" s="1"/>
  <c r="C2465" i="5"/>
  <c r="AB2465" i="5" s="1"/>
  <c r="C2466" i="5"/>
  <c r="C2467" i="5"/>
  <c r="V2467" i="5"/>
  <c r="I2467" i="5" s="1"/>
  <c r="C2468" i="5"/>
  <c r="C2469" i="5"/>
  <c r="V2469" i="5"/>
  <c r="C2470" i="5"/>
  <c r="AB2470" i="5" s="1"/>
  <c r="C2471" i="5"/>
  <c r="C2472" i="5"/>
  <c r="V2472" i="5" s="1"/>
  <c r="R2472" i="5" s="1"/>
  <c r="C2473" i="5"/>
  <c r="C2474" i="5"/>
  <c r="C2475" i="5"/>
  <c r="V2475" i="5" s="1"/>
  <c r="J2475" i="5" s="1"/>
  <c r="C2476" i="5"/>
  <c r="C2477" i="5"/>
  <c r="V2477" i="5"/>
  <c r="C2478" i="5"/>
  <c r="C2479" i="5"/>
  <c r="V2479" i="5" s="1"/>
  <c r="C2480" i="5"/>
  <c r="C2481" i="5"/>
  <c r="AB2481" i="5" s="1"/>
  <c r="C2482" i="5"/>
  <c r="C2483" i="5"/>
  <c r="V2483" i="5"/>
  <c r="C2484" i="5"/>
  <c r="AB2484" i="5" s="1"/>
  <c r="C2485" i="5"/>
  <c r="V2485" i="5"/>
  <c r="C2486" i="5"/>
  <c r="V2486" i="5"/>
  <c r="I2486" i="5" s="1"/>
  <c r="C2487" i="5"/>
  <c r="V2487" i="5" s="1"/>
  <c r="C2488" i="5"/>
  <c r="V2488" i="5"/>
  <c r="J2488" i="5" s="1"/>
  <c r="C2489" i="5"/>
  <c r="AB2489" i="5" s="1"/>
  <c r="C2490" i="5"/>
  <c r="C2491" i="5"/>
  <c r="C2492" i="5"/>
  <c r="C2493" i="5"/>
  <c r="V2493" i="5"/>
  <c r="C2494" i="5"/>
  <c r="V2494" i="5"/>
  <c r="F2494" i="5" s="1"/>
  <c r="C2495" i="5"/>
  <c r="C2496" i="5"/>
  <c r="V2496" i="5" s="1"/>
  <c r="C2497" i="5"/>
  <c r="V2497" i="5"/>
  <c r="F2497" i="5" s="1"/>
  <c r="C2498" i="5"/>
  <c r="V2498" i="5" s="1"/>
  <c r="G2498" i="5" s="1"/>
  <c r="C2499" i="5"/>
  <c r="V2499" i="5" s="1"/>
  <c r="J37" i="8"/>
  <c r="K37" i="8"/>
  <c r="J38" i="8"/>
  <c r="K38" i="8"/>
  <c r="J39" i="8"/>
  <c r="K39" i="8"/>
  <c r="J40" i="8"/>
  <c r="K40" i="8"/>
  <c r="J41" i="8"/>
  <c r="K41" i="8"/>
  <c r="J42" i="8"/>
  <c r="K42" i="8"/>
  <c r="J43" i="8"/>
  <c r="K43" i="8"/>
  <c r="J44" i="8"/>
  <c r="K44" i="8"/>
  <c r="J45" i="8"/>
  <c r="K45" i="8"/>
  <c r="J46" i="8"/>
  <c r="K46" i="8"/>
  <c r="J47" i="8"/>
  <c r="K47" i="8"/>
  <c r="J48" i="8"/>
  <c r="K48" i="8"/>
  <c r="J49" i="8"/>
  <c r="K49" i="8"/>
  <c r="AB40" i="5"/>
  <c r="V52" i="5"/>
  <c r="H52" i="5"/>
  <c r="V60" i="5"/>
  <c r="I60" i="5" s="1"/>
  <c r="V68" i="5"/>
  <c r="V76" i="5"/>
  <c r="V77" i="5"/>
  <c r="R77" i="5" s="1"/>
  <c r="V81" i="5"/>
  <c r="E81" i="5"/>
  <c r="X81" i="5" s="1"/>
  <c r="V84" i="5"/>
  <c r="I84" i="5" s="1"/>
  <c r="V85" i="5"/>
  <c r="V92" i="5"/>
  <c r="F92" i="5"/>
  <c r="V108" i="5"/>
  <c r="V124" i="5"/>
  <c r="V140" i="5"/>
  <c r="I140" i="5"/>
  <c r="V148" i="5"/>
  <c r="J148" i="5"/>
  <c r="V156" i="5"/>
  <c r="V164" i="5"/>
  <c r="V172" i="5"/>
  <c r="V181" i="5"/>
  <c r="R181" i="5"/>
  <c r="V188" i="5"/>
  <c r="F188" i="5" s="1"/>
  <c r="V189" i="5"/>
  <c r="I189" i="5" s="1"/>
  <c r="V196" i="5"/>
  <c r="J196" i="5" s="1"/>
  <c r="V205" i="5"/>
  <c r="V212" i="5"/>
  <c r="V220" i="5"/>
  <c r="V221" i="5"/>
  <c r="V236" i="5"/>
  <c r="H236" i="5" s="1"/>
  <c r="V244" i="5"/>
  <c r="V245" i="5"/>
  <c r="H245" i="5" s="1"/>
  <c r="V252" i="5"/>
  <c r="J252" i="5"/>
  <c r="V253" i="5"/>
  <c r="F253" i="5"/>
  <c r="V260" i="5"/>
  <c r="V261" i="5"/>
  <c r="V268" i="5"/>
  <c r="V276" i="5"/>
  <c r="H276" i="5"/>
  <c r="V284" i="5"/>
  <c r="R284" i="5" s="1"/>
  <c r="V285" i="5"/>
  <c r="E285" i="5" s="1"/>
  <c r="X285" i="5" s="1"/>
  <c r="V292" i="5"/>
  <c r="I292" i="5" s="1"/>
  <c r="V300" i="5"/>
  <c r="V308" i="5"/>
  <c r="V309" i="5"/>
  <c r="V316" i="5"/>
  <c r="J316" i="5"/>
  <c r="V324" i="5"/>
  <c r="V332" i="5"/>
  <c r="I332" i="5" s="1"/>
  <c r="V333" i="5"/>
  <c r="V340" i="5"/>
  <c r="V341" i="5"/>
  <c r="V348" i="5"/>
  <c r="V356" i="5"/>
  <c r="H356" i="5" s="1"/>
  <c r="V364" i="5"/>
  <c r="R364" i="5" s="1"/>
  <c r="V365" i="5"/>
  <c r="I365" i="5"/>
  <c r="V372" i="5"/>
  <c r="R372" i="5" s="1"/>
  <c r="V373" i="5"/>
  <c r="V381" i="5"/>
  <c r="I381" i="5"/>
  <c r="V396" i="5"/>
  <c r="J396" i="5" s="1"/>
  <c r="V405" i="5"/>
  <c r="I405" i="5"/>
  <c r="V413" i="5"/>
  <c r="R413" i="5"/>
  <c r="V420" i="5"/>
  <c r="V436" i="5"/>
  <c r="J436" i="5" s="1"/>
  <c r="V437" i="5"/>
  <c r="F437" i="5"/>
  <c r="V461" i="5"/>
  <c r="R461" i="5" s="1"/>
  <c r="V468" i="5"/>
  <c r="V492" i="5"/>
  <c r="V493" i="5"/>
  <c r="R493" i="5" s="1"/>
  <c r="V501" i="5"/>
  <c r="V517" i="5"/>
  <c r="R517" i="5"/>
  <c r="V524" i="5"/>
  <c r="G524" i="5"/>
  <c r="V540" i="5"/>
  <c r="V541" i="5"/>
  <c r="I541" i="5" s="1"/>
  <c r="V564" i="5"/>
  <c r="V573" i="5"/>
  <c r="V589" i="5"/>
  <c r="J589" i="5" s="1"/>
  <c r="V613" i="5"/>
  <c r="G613" i="5" s="1"/>
  <c r="V629" i="5"/>
  <c r="V653" i="5"/>
  <c r="E653" i="5" s="1"/>
  <c r="X653" i="5" s="1"/>
  <c r="V669" i="5"/>
  <c r="V685" i="5"/>
  <c r="G685" i="5" s="1"/>
  <c r="V693" i="5"/>
  <c r="G693" i="5" s="1"/>
  <c r="V701" i="5"/>
  <c r="V709" i="5"/>
  <c r="V717" i="5"/>
  <c r="G717" i="5"/>
  <c r="V749" i="5"/>
  <c r="G749" i="5" s="1"/>
  <c r="V757" i="5"/>
  <c r="V853" i="5"/>
  <c r="F853" i="5"/>
  <c r="V877" i="5"/>
  <c r="R877" i="5" s="1"/>
  <c r="V893" i="5"/>
  <c r="G893" i="5"/>
  <c r="V988" i="5"/>
  <c r="V997" i="5"/>
  <c r="V1005" i="5"/>
  <c r="F1005" i="5"/>
  <c r="V1013" i="5"/>
  <c r="I1013" i="5" s="1"/>
  <c r="V1028" i="5"/>
  <c r="V1053" i="5"/>
  <c r="V1100" i="5"/>
  <c r="V1189" i="5"/>
  <c r="V1213" i="5"/>
  <c r="H1213" i="5"/>
  <c r="V1221" i="5"/>
  <c r="R1221" i="5" s="1"/>
  <c r="V1229" i="5"/>
  <c r="R1229" i="5"/>
  <c r="V1245" i="5"/>
  <c r="F1245" i="5"/>
  <c r="V1277" i="5"/>
  <c r="I1277" i="5"/>
  <c r="V1309" i="5"/>
  <c r="V1357" i="5"/>
  <c r="G1357" i="5"/>
  <c r="V1389" i="5"/>
  <c r="V1397" i="5"/>
  <c r="V1413" i="5"/>
  <c r="G1413" i="5" s="1"/>
  <c r="V1421" i="5"/>
  <c r="V1429" i="5"/>
  <c r="V1460" i="5"/>
  <c r="G1460" i="5"/>
  <c r="V1461" i="5"/>
  <c r="F1461" i="5" s="1"/>
  <c r="V1477" i="5"/>
  <c r="E1477" i="5" s="1"/>
  <c r="X1477" i="5" s="1"/>
  <c r="V1493" i="5"/>
  <c r="V1517" i="5"/>
  <c r="V1557" i="5"/>
  <c r="V1613" i="5"/>
  <c r="G1613" i="5"/>
  <c r="V1621" i="5"/>
  <c r="F1621" i="5"/>
  <c r="V1644" i="5"/>
  <c r="J1644" i="5"/>
  <c r="V1645" i="5"/>
  <c r="V1669" i="5"/>
  <c r="F1669" i="5"/>
  <c r="V1701" i="5"/>
  <c r="J1701" i="5" s="1"/>
  <c r="V1717" i="5"/>
  <c r="F1717" i="5" s="1"/>
  <c r="V1749" i="5"/>
  <c r="V1757" i="5"/>
  <c r="G1757" i="5" s="1"/>
  <c r="V1765" i="5"/>
  <c r="F1765" i="5"/>
  <c r="V1797" i="5"/>
  <c r="V1813" i="5"/>
  <c r="J1813" i="5" s="1"/>
  <c r="V1845" i="5"/>
  <c r="V1861" i="5"/>
  <c r="V1877" i="5"/>
  <c r="E1877" i="5"/>
  <c r="X1877" i="5" s="1"/>
  <c r="V1901" i="5"/>
  <c r="V1909" i="5"/>
  <c r="E1909" i="5"/>
  <c r="X1909" i="5" s="1"/>
  <c r="V1925" i="5"/>
  <c r="V1933" i="5"/>
  <c r="V1949" i="5"/>
  <c r="V1981" i="5"/>
  <c r="F1981" i="5"/>
  <c r="V1989" i="5"/>
  <c r="E1989" i="5" s="1"/>
  <c r="X1989" i="5" s="1"/>
  <c r="V2005" i="5"/>
  <c r="V2013" i="5"/>
  <c r="V2021" i="5"/>
  <c r="E2021" i="5" s="1"/>
  <c r="X2021" i="5" s="1"/>
  <c r="V2045" i="5"/>
  <c r="V2053" i="5"/>
  <c r="V2069" i="5"/>
  <c r="V2077" i="5"/>
  <c r="E2077" i="5"/>
  <c r="X2077" i="5" s="1"/>
  <c r="V2085" i="5"/>
  <c r="R2085" i="5"/>
  <c r="V2109" i="5"/>
  <c r="H2109" i="5" s="1"/>
  <c r="V2117" i="5"/>
  <c r="V2133" i="5"/>
  <c r="V2141" i="5"/>
  <c r="R2141" i="5"/>
  <c r="V2149" i="5"/>
  <c r="V2173" i="5"/>
  <c r="F2173" i="5" s="1"/>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C2"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s="1"/>
  <c r="B50" i="6"/>
  <c r="G50" i="6" s="1"/>
  <c r="B49" i="6"/>
  <c r="G49" i="6" s="1"/>
  <c r="B48" i="6"/>
  <c r="G48" i="6"/>
  <c r="B46" i="6"/>
  <c r="G46" i="6" s="1"/>
  <c r="B45" i="6"/>
  <c r="G45" i="6" s="1"/>
  <c r="B44" i="6"/>
  <c r="G44" i="6" s="1"/>
  <c r="B43" i="6"/>
  <c r="G43" i="6" s="1"/>
  <c r="B41" i="6"/>
  <c r="G41" i="6" s="1"/>
  <c r="B40" i="6"/>
  <c r="G40" i="6" s="1"/>
  <c r="B39" i="6"/>
  <c r="G39" i="6" s="1"/>
  <c r="B38" i="6"/>
  <c r="G38" i="6"/>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B16" i="6"/>
  <c r="B15" i="6"/>
  <c r="H14" i="6"/>
  <c r="B13" i="6"/>
  <c r="G13" i="6" s="1"/>
  <c r="H13" i="6" s="1"/>
  <c r="D13" i="6" s="1"/>
  <c r="B12" i="6"/>
  <c r="G12" i="6"/>
  <c r="H12" i="6" s="1"/>
  <c r="D12" i="6" s="1"/>
  <c r="B11" i="6"/>
  <c r="G11" i="6" s="1"/>
  <c r="H11" i="6" s="1"/>
  <c r="D11" i="6" s="1"/>
  <c r="B10" i="6"/>
  <c r="G10" i="6"/>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s="1"/>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s="1"/>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s="1"/>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s="1"/>
  <c r="S1887" i="5"/>
  <c r="T1886" i="5"/>
  <c r="V1883" i="5"/>
  <c r="E1883" i="5" s="1"/>
  <c r="X1883" i="5" s="1"/>
  <c r="T1879" i="5"/>
  <c r="T1868" i="5"/>
  <c r="V1864" i="5"/>
  <c r="V1851" i="5"/>
  <c r="V1843" i="5"/>
  <c r="T1841" i="5"/>
  <c r="V1840" i="5"/>
  <c r="H1840" i="5" s="1"/>
  <c r="T1833" i="5"/>
  <c r="R1831" i="5"/>
  <c r="T1825" i="5"/>
  <c r="F1823" i="5"/>
  <c r="T1817" i="5"/>
  <c r="V1807" i="5"/>
  <c r="S1798" i="5"/>
  <c r="V1795" i="5"/>
  <c r="J1795" i="5" s="1"/>
  <c r="T1790" i="5"/>
  <c r="T1785" i="5"/>
  <c r="V1783" i="5"/>
  <c r="H1783" i="5"/>
  <c r="T1780" i="5"/>
  <c r="T1777" i="5"/>
  <c r="T1775" i="5"/>
  <c r="S1772" i="5"/>
  <c r="V1767" i="5"/>
  <c r="T1761" i="5"/>
  <c r="V1759" i="5"/>
  <c r="G1759" i="5"/>
  <c r="T1753" i="5"/>
  <c r="V1752" i="5"/>
  <c r="F1752" i="5" s="1"/>
  <c r="V1751" i="5"/>
  <c r="R1751" i="5"/>
  <c r="V1743" i="5"/>
  <c r="I1743" i="5" s="1"/>
  <c r="S1743" i="5"/>
  <c r="T1740" i="5"/>
  <c r="T1737" i="5"/>
  <c r="V1736" i="5"/>
  <c r="R1736" i="5" s="1"/>
  <c r="V1735" i="5"/>
  <c r="AB1735" i="5"/>
  <c r="V1727" i="5"/>
  <c r="J1727" i="5"/>
  <c r="AB1727" i="5"/>
  <c r="T1721" i="5"/>
  <c r="V1719" i="5"/>
  <c r="I1719" i="5" s="1"/>
  <c r="V1715" i="5"/>
  <c r="S1711" i="5"/>
  <c r="S1709" i="5"/>
  <c r="V1703" i="5"/>
  <c r="E1703" i="5" s="1"/>
  <c r="X1703" i="5" s="1"/>
  <c r="AB1703" i="5"/>
  <c r="S1700" i="5"/>
  <c r="S1697" i="5"/>
  <c r="V1691" i="5"/>
  <c r="J1691" i="5"/>
  <c r="V1687" i="5"/>
  <c r="V1679" i="5"/>
  <c r="AB1671" i="5"/>
  <c r="V1663" i="5"/>
  <c r="T1663" i="5"/>
  <c r="T1662" i="5"/>
  <c r="S1660" i="5"/>
  <c r="S1658" i="5"/>
  <c r="V1655" i="5"/>
  <c r="T1654" i="5"/>
  <c r="T1652" i="5"/>
  <c r="V1651" i="5"/>
  <c r="E1651" i="5" s="1"/>
  <c r="X1651" i="5" s="1"/>
  <c r="V1647" i="5"/>
  <c r="S1636" i="5"/>
  <c r="V1631" i="5"/>
  <c r="AB1631" i="5"/>
  <c r="V1627" i="5"/>
  <c r="T1625" i="5"/>
  <c r="V1623" i="5"/>
  <c r="S1621" i="5"/>
  <c r="V1615" i="5"/>
  <c r="S1615" i="5"/>
  <c r="V1607" i="5"/>
  <c r="G1607" i="5" s="1"/>
  <c r="S1605" i="5"/>
  <c r="S1604" i="5"/>
  <c r="V1599" i="5"/>
  <c r="T1599" i="5"/>
  <c r="T1598" i="5"/>
  <c r="T1596" i="5"/>
  <c r="V1595" i="5"/>
  <c r="T1593" i="5"/>
  <c r="V1591" i="5"/>
  <c r="I1591" i="5" s="1"/>
  <c r="S1591" i="5"/>
  <c r="S1589" i="5"/>
  <c r="S1586" i="5"/>
  <c r="V1583" i="5"/>
  <c r="S1583" i="5"/>
  <c r="V1579" i="5"/>
  <c r="V1575" i="5"/>
  <c r="T1573" i="5"/>
  <c r="S1570" i="5"/>
  <c r="S1569" i="5"/>
  <c r="V1567" i="5"/>
  <c r="T1565" i="5"/>
  <c r="V1563" i="5"/>
  <c r="H1563" i="5" s="1"/>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s="1"/>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s="1"/>
  <c r="S1277" i="5"/>
  <c r="S1276" i="5"/>
  <c r="T1271" i="5"/>
  <c r="T1268" i="5"/>
  <c r="T1265" i="5"/>
  <c r="V1264" i="5"/>
  <c r="T1253" i="5"/>
  <c r="S1247" i="5"/>
  <c r="S1244" i="5"/>
  <c r="S1239" i="5"/>
  <c r="T1237" i="5"/>
  <c r="T1236" i="5"/>
  <c r="S1233" i="5"/>
  <c r="S1231" i="5"/>
  <c r="T1230" i="5"/>
  <c r="S1229" i="5"/>
  <c r="S1228" i="5"/>
  <c r="T1226" i="5"/>
  <c r="V1224" i="5"/>
  <c r="G1224" i="5" s="1"/>
  <c r="AB1223" i="5"/>
  <c r="S1221" i="5"/>
  <c r="S1220" i="5"/>
  <c r="S1212" i="5"/>
  <c r="AB1207" i="5"/>
  <c r="V1200" i="5"/>
  <c r="T1198" i="5"/>
  <c r="S1191" i="5"/>
  <c r="S1188" i="5"/>
  <c r="S1185" i="5"/>
  <c r="T1181" i="5"/>
  <c r="T1180" i="5"/>
  <c r="T1178" i="5"/>
  <c r="T1173" i="5"/>
  <c r="T1165" i="5"/>
  <c r="V1159" i="5"/>
  <c r="I1159" i="5" s="1"/>
  <c r="S1158" i="5"/>
  <c r="V1155" i="5"/>
  <c r="E1155" i="5" s="1"/>
  <c r="X1155" i="5" s="1"/>
  <c r="V1151" i="5"/>
  <c r="J1151" i="5" s="1"/>
  <c r="S1151" i="5"/>
  <c r="V1147" i="5"/>
  <c r="J1147" i="5" s="1"/>
  <c r="V1143" i="5"/>
  <c r="J1143" i="5" s="1"/>
  <c r="S1143" i="5"/>
  <c r="S1141" i="5"/>
  <c r="T1140" i="5"/>
  <c r="V1139" i="5"/>
  <c r="J1139" i="5" s="1"/>
  <c r="T1137" i="5"/>
  <c r="V1135" i="5"/>
  <c r="S1134" i="5"/>
  <c r="S1133" i="5"/>
  <c r="S1132" i="5"/>
  <c r="T1126" i="5"/>
  <c r="S1125" i="5"/>
  <c r="S1116" i="5"/>
  <c r="V1115" i="5"/>
  <c r="I1115" i="5"/>
  <c r="J1112" i="5"/>
  <c r="V1111" i="5"/>
  <c r="F1111" i="5"/>
  <c r="S1109" i="5"/>
  <c r="S1106" i="5"/>
  <c r="S1105" i="5"/>
  <c r="T1100" i="5"/>
  <c r="V1099" i="5"/>
  <c r="R1099" i="5" s="1"/>
  <c r="V1096" i="5"/>
  <c r="S1093" i="5"/>
  <c r="T1092" i="5"/>
  <c r="S1089" i="5"/>
  <c r="T1088" i="5"/>
  <c r="V1087" i="5"/>
  <c r="S1087" i="5"/>
  <c r="S1084" i="5"/>
  <c r="V1083" i="5"/>
  <c r="H1083" i="5"/>
  <c r="V1079" i="5"/>
  <c r="S1077" i="5"/>
  <c r="V1075" i="5"/>
  <c r="V1071" i="5"/>
  <c r="AB1071" i="5"/>
  <c r="S1069" i="5"/>
  <c r="S1068" i="5"/>
  <c r="V1067" i="5"/>
  <c r="S1065" i="5"/>
  <c r="V1063" i="5"/>
  <c r="J1063" i="5" s="1"/>
  <c r="S1061" i="5"/>
  <c r="S1060" i="5"/>
  <c r="T1057" i="5"/>
  <c r="V1055" i="5"/>
  <c r="F1055" i="5"/>
  <c r="S1052" i="5"/>
  <c r="V1047" i="5"/>
  <c r="AB1047" i="5"/>
  <c r="S1046" i="5"/>
  <c r="S1045" i="5"/>
  <c r="V1043" i="5"/>
  <c r="S1041" i="5"/>
  <c r="V1039" i="5"/>
  <c r="F1039" i="5" s="1"/>
  <c r="S1033" i="5"/>
  <c r="V1031" i="5"/>
  <c r="F1031" i="5"/>
  <c r="S1028" i="5"/>
  <c r="T1025" i="5"/>
  <c r="V1023" i="5"/>
  <c r="S1022" i="5"/>
  <c r="T1017" i="5"/>
  <c r="V1015" i="5"/>
  <c r="I1015" i="5" s="1"/>
  <c r="V1011" i="5"/>
  <c r="G1011" i="5"/>
  <c r="V1007" i="5"/>
  <c r="AB1007" i="5"/>
  <c r="V1003" i="5"/>
  <c r="V999" i="5"/>
  <c r="G999" i="5" s="1"/>
  <c r="S998" i="5"/>
  <c r="V995" i="5"/>
  <c r="J995" i="5"/>
  <c r="V991" i="5"/>
  <c r="AB991" i="5"/>
  <c r="T989" i="5"/>
  <c r="T988" i="5"/>
  <c r="V987" i="5"/>
  <c r="J987" i="5" s="1"/>
  <c r="S985" i="5"/>
  <c r="V983" i="5"/>
  <c r="F983" i="5" s="1"/>
  <c r="AB983" i="5"/>
  <c r="S982" i="5"/>
  <c r="T981" i="5"/>
  <c r="S977" i="5"/>
  <c r="V975" i="5"/>
  <c r="R975" i="5"/>
  <c r="S973" i="5"/>
  <c r="S969" i="5"/>
  <c r="V967" i="5"/>
  <c r="E967" i="5"/>
  <c r="X967" i="5" s="1"/>
  <c r="AB967" i="5"/>
  <c r="S966" i="5"/>
  <c r="V963" i="5"/>
  <c r="T962" i="5"/>
  <c r="V959" i="5"/>
  <c r="G959" i="5" s="1"/>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c r="S913" i="5"/>
  <c r="T910" i="5"/>
  <c r="S909" i="5"/>
  <c r="S908" i="5"/>
  <c r="V907" i="5"/>
  <c r="G907" i="5" s="1"/>
  <c r="AB903" i="5"/>
  <c r="V895" i="5"/>
  <c r="I895" i="5" s="1"/>
  <c r="T895" i="5"/>
  <c r="V891" i="5"/>
  <c r="T889" i="5"/>
  <c r="T885" i="5"/>
  <c r="V883" i="5"/>
  <c r="V879" i="5"/>
  <c r="H879" i="5"/>
  <c r="AB879" i="5"/>
  <c r="S877" i="5"/>
  <c r="V875" i="5"/>
  <c r="T873" i="5"/>
  <c r="S869" i="5"/>
  <c r="T865" i="5"/>
  <c r="S862" i="5"/>
  <c r="V859" i="5"/>
  <c r="E859" i="5" s="1"/>
  <c r="X859" i="5" s="1"/>
  <c r="T853" i="5"/>
  <c r="S852" i="5"/>
  <c r="V851" i="5"/>
  <c r="H851" i="5"/>
  <c r="T847" i="5"/>
  <c r="S846" i="5"/>
  <c r="S845" i="5"/>
  <c r="AB839" i="5"/>
  <c r="S837" i="5"/>
  <c r="T833" i="5"/>
  <c r="T832" i="5"/>
  <c r="AB831" i="5"/>
  <c r="S829" i="5"/>
  <c r="T826" i="5"/>
  <c r="S825" i="5"/>
  <c r="V823" i="5"/>
  <c r="R823" i="5"/>
  <c r="T818" i="5"/>
  <c r="S812" i="5"/>
  <c r="V807" i="5"/>
  <c r="H807" i="5" s="1"/>
  <c r="T806" i="5"/>
  <c r="S804" i="5"/>
  <c r="AB799" i="5"/>
  <c r="T797" i="5"/>
  <c r="S796" i="5"/>
  <c r="V791" i="5"/>
  <c r="I791" i="5"/>
  <c r="T791" i="5"/>
  <c r="S789" i="5"/>
  <c r="V787" i="5"/>
  <c r="I787" i="5" s="1"/>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G680" i="5"/>
  <c r="T676" i="5"/>
  <c r="S671" i="5"/>
  <c r="T665" i="5"/>
  <c r="V664" i="5"/>
  <c r="V663" i="5"/>
  <c r="V662" i="5"/>
  <c r="S661" i="5"/>
  <c r="T660" i="5"/>
  <c r="V655" i="5"/>
  <c r="R655" i="5" s="1"/>
  <c r="S652" i="5"/>
  <c r="V651" i="5"/>
  <c r="F651" i="5" s="1"/>
  <c r="T649" i="5"/>
  <c r="V647" i="5"/>
  <c r="S641" i="5"/>
  <c r="V639" i="5"/>
  <c r="E639" i="5" s="1"/>
  <c r="X639" i="5" s="1"/>
  <c r="T639" i="5"/>
  <c r="R638" i="5"/>
  <c r="T638" i="5"/>
  <c r="S637" i="5"/>
  <c r="T636" i="5"/>
  <c r="V635" i="5"/>
  <c r="F635" i="5"/>
  <c r="S633" i="5"/>
  <c r="V631" i="5"/>
  <c r="S631" i="5"/>
  <c r="S630" i="5"/>
  <c r="T628" i="5"/>
  <c r="V627" i="5"/>
  <c r="V623" i="5"/>
  <c r="I623" i="5"/>
  <c r="AB623" i="5"/>
  <c r="T620" i="5"/>
  <c r="V619" i="5"/>
  <c r="J619" i="5" s="1"/>
  <c r="T618" i="5"/>
  <c r="V615" i="5"/>
  <c r="I615" i="5"/>
  <c r="T614" i="5"/>
  <c r="AB613" i="5"/>
  <c r="S612" i="5"/>
  <c r="V611" i="5"/>
  <c r="I611" i="5" s="1"/>
  <c r="V607" i="5"/>
  <c r="I607" i="5" s="1"/>
  <c r="S606" i="5"/>
  <c r="V603" i="5"/>
  <c r="V599" i="5"/>
  <c r="V595" i="5"/>
  <c r="J595" i="5"/>
  <c r="V591" i="5"/>
  <c r="J591" i="5"/>
  <c r="V590" i="5"/>
  <c r="S589" i="5"/>
  <c r="S588" i="5"/>
  <c r="V583" i="5"/>
  <c r="S582" i="5"/>
  <c r="T581" i="5"/>
  <c r="T580" i="5"/>
  <c r="V579" i="5"/>
  <c r="E579" i="5" s="1"/>
  <c r="X579" i="5" s="1"/>
  <c r="V575" i="5"/>
  <c r="F575" i="5"/>
  <c r="T575" i="5"/>
  <c r="T574" i="5"/>
  <c r="V571" i="5"/>
  <c r="F571" i="5" s="1"/>
  <c r="V567" i="5"/>
  <c r="AB566" i="5"/>
  <c r="T565" i="5"/>
  <c r="V563" i="5"/>
  <c r="G563" i="5" s="1"/>
  <c r="T562" i="5"/>
  <c r="V559" i="5"/>
  <c r="T559" i="5"/>
  <c r="V555" i="5"/>
  <c r="V551" i="5"/>
  <c r="R551" i="5"/>
  <c r="S550" i="5"/>
  <c r="T548" i="5"/>
  <c r="T546" i="5"/>
  <c r="V543" i="5"/>
  <c r="I543" i="5" s="1"/>
  <c r="S542" i="5"/>
  <c r="T540" i="5"/>
  <c r="V539" i="5"/>
  <c r="R539" i="5"/>
  <c r="V535" i="5"/>
  <c r="AB535" i="5"/>
  <c r="T534" i="5"/>
  <c r="T533" i="5"/>
  <c r="T527" i="5"/>
  <c r="S526" i="5"/>
  <c r="T525" i="5"/>
  <c r="T524" i="5"/>
  <c r="V523" i="5"/>
  <c r="T522" i="5"/>
  <c r="T521" i="5"/>
  <c r="V519" i="5"/>
  <c r="S519" i="5"/>
  <c r="S514" i="5"/>
  <c r="T513" i="5"/>
  <c r="AB512" i="5"/>
  <c r="S508" i="5"/>
  <c r="V507" i="5"/>
  <c r="V503" i="5"/>
  <c r="J503" i="5" s="1"/>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s="1"/>
  <c r="V435" i="5"/>
  <c r="E435" i="5" s="1"/>
  <c r="X435" i="5" s="1"/>
  <c r="S434" i="5"/>
  <c r="T433" i="5"/>
  <c r="V431" i="5"/>
  <c r="T430" i="5"/>
  <c r="V429" i="5"/>
  <c r="J429" i="5" s="1"/>
  <c r="S428" i="5"/>
  <c r="V427" i="5"/>
  <c r="T423" i="5"/>
  <c r="S422" i="5"/>
  <c r="T421" i="5"/>
  <c r="S420" i="5"/>
  <c r="T416" i="5"/>
  <c r="S413" i="5"/>
  <c r="V407" i="5"/>
  <c r="R407" i="5" s="1"/>
  <c r="T405" i="5"/>
  <c r="S404" i="5"/>
  <c r="S402" i="5"/>
  <c r="T399" i="5"/>
  <c r="T393" i="5"/>
  <c r="V391" i="5"/>
  <c r="R391" i="5"/>
  <c r="S390" i="5"/>
  <c r="S385" i="5"/>
  <c r="V383" i="5"/>
  <c r="AB381" i="5"/>
  <c r="S378" i="5"/>
  <c r="T377" i="5"/>
  <c r="S374" i="5"/>
  <c r="S373" i="5"/>
  <c r="T372" i="5"/>
  <c r="V371" i="5"/>
  <c r="V367" i="5"/>
  <c r="E367" i="5" s="1"/>
  <c r="X367" i="5" s="1"/>
  <c r="T367" i="5"/>
  <c r="V363" i="5"/>
  <c r="T361" i="5"/>
  <c r="V359" i="5"/>
  <c r="AB357" i="5"/>
  <c r="AB356" i="5"/>
  <c r="V347" i="5"/>
  <c r="J347" i="5" s="1"/>
  <c r="S342" i="5"/>
  <c r="T340" i="5"/>
  <c r="V339" i="5"/>
  <c r="F339" i="5"/>
  <c r="AB335" i="5"/>
  <c r="S334" i="5"/>
  <c r="S333" i="5"/>
  <c r="S332" i="5"/>
  <c r="V331" i="5"/>
  <c r="R331" i="5" s="1"/>
  <c r="T325" i="5"/>
  <c r="T324" i="5"/>
  <c r="T317" i="5"/>
  <c r="S313" i="5"/>
  <c r="V311" i="5"/>
  <c r="F311" i="5" s="1"/>
  <c r="T311" i="5"/>
  <c r="V307" i="5"/>
  <c r="T305" i="5"/>
  <c r="V303" i="5"/>
  <c r="S303" i="5"/>
  <c r="T300" i="5"/>
  <c r="V299" i="5"/>
  <c r="S298" i="5"/>
  <c r="V295" i="5"/>
  <c r="S294" i="5"/>
  <c r="T293" i="5"/>
  <c r="V287" i="5"/>
  <c r="R287" i="5" s="1"/>
  <c r="T281" i="5"/>
  <c r="S279" i="5"/>
  <c r="T278" i="5"/>
  <c r="S276" i="5"/>
  <c r="V271" i="5"/>
  <c r="E271" i="5"/>
  <c r="X271" i="5" s="1"/>
  <c r="T266" i="5"/>
  <c r="S265" i="5"/>
  <c r="S262" i="5"/>
  <c r="T261" i="5"/>
  <c r="T253" i="5"/>
  <c r="T252" i="5"/>
  <c r="V247" i="5"/>
  <c r="S247" i="5"/>
  <c r="T244" i="5"/>
  <c r="S238" i="5"/>
  <c r="V235" i="5"/>
  <c r="S234" i="5"/>
  <c r="V231" i="5"/>
  <c r="AB231" i="5"/>
  <c r="T229" i="5"/>
  <c r="V227" i="5"/>
  <c r="R227" i="5" s="1"/>
  <c r="S225" i="5"/>
  <c r="V223" i="5"/>
  <c r="T223" i="5"/>
  <c r="T221" i="5"/>
  <c r="S220" i="5"/>
  <c r="V219" i="5"/>
  <c r="S218" i="5"/>
  <c r="S217" i="5"/>
  <c r="V215" i="5"/>
  <c r="AB215" i="5"/>
  <c r="V211" i="5"/>
  <c r="R211" i="5" s="1"/>
  <c r="T209" i="5"/>
  <c r="V207" i="5"/>
  <c r="I207" i="5"/>
  <c r="AB207" i="5"/>
  <c r="S205" i="5"/>
  <c r="V203" i="5"/>
  <c r="J203" i="5" s="1"/>
  <c r="T202" i="5"/>
  <c r="T201" i="5"/>
  <c r="V199" i="5"/>
  <c r="S198" i="5"/>
  <c r="V195" i="5"/>
  <c r="T194" i="5"/>
  <c r="S193" i="5"/>
  <c r="V191" i="5"/>
  <c r="J191" i="5"/>
  <c r="T191" i="5"/>
  <c r="T190" i="5"/>
  <c r="T188" i="5"/>
  <c r="V187" i="5"/>
  <c r="R187" i="5" s="1"/>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s="1"/>
  <c r="X147" i="5" s="1"/>
  <c r="S146" i="5"/>
  <c r="T145" i="5"/>
  <c r="V143" i="5"/>
  <c r="T142" i="5"/>
  <c r="V139" i="5"/>
  <c r="S137" i="5"/>
  <c r="V135" i="5"/>
  <c r="T135" i="5"/>
  <c r="T133" i="5"/>
  <c r="S132" i="5"/>
  <c r="V131" i="5"/>
  <c r="T130" i="5"/>
  <c r="S129" i="5"/>
  <c r="V127" i="5"/>
  <c r="V123" i="5"/>
  <c r="J123" i="5" s="1"/>
  <c r="V119" i="5"/>
  <c r="V115" i="5"/>
  <c r="J115" i="5" s="1"/>
  <c r="T114" i="5"/>
  <c r="S113" i="5"/>
  <c r="V111" i="5"/>
  <c r="T109" i="5"/>
  <c r="S108" i="5"/>
  <c r="V107" i="5"/>
  <c r="R107" i="5" s="1"/>
  <c r="T106" i="5"/>
  <c r="T105" i="5"/>
  <c r="AB104" i="5"/>
  <c r="V103" i="5"/>
  <c r="J103" i="5"/>
  <c r="AB103" i="5"/>
  <c r="AB101" i="5"/>
  <c r="S100" i="5"/>
  <c r="V99" i="5"/>
  <c r="R99" i="5"/>
  <c r="T96" i="5"/>
  <c r="V95" i="5"/>
  <c r="F95" i="5"/>
  <c r="S95" i="5"/>
  <c r="V91" i="5"/>
  <c r="V87" i="5"/>
  <c r="G87" i="5" s="1"/>
  <c r="V83" i="5"/>
  <c r="H83" i="5" s="1"/>
  <c r="AB80" i="5"/>
  <c r="V75" i="5"/>
  <c r="F75" i="5" s="1"/>
  <c r="V71" i="5"/>
  <c r="V67" i="5"/>
  <c r="G67" i="5"/>
  <c r="V59" i="5"/>
  <c r="V53" i="5"/>
  <c r="V51" i="5"/>
  <c r="F51" i="5" s="1"/>
  <c r="V43" i="5"/>
  <c r="H61" i="4"/>
  <c r="P41" i="4"/>
  <c r="P40" i="4"/>
  <c r="Q37" i="4"/>
  <c r="B43" i="4" s="1"/>
  <c r="A27" i="6" s="1"/>
  <c r="P29" i="4"/>
  <c r="P28" i="4"/>
  <c r="A5" i="4"/>
  <c r="A63" i="2"/>
  <c r="V779" i="5"/>
  <c r="V923" i="5"/>
  <c r="V2079" i="5"/>
  <c r="H2079" i="5"/>
  <c r="V2159" i="5"/>
  <c r="S2300" i="5"/>
  <c r="T1518" i="5"/>
  <c r="V2263" i="5"/>
  <c r="H2263" i="5" s="1"/>
  <c r="V399" i="5"/>
  <c r="G399" i="5"/>
  <c r="AB864" i="5"/>
  <c r="T1544" i="5"/>
  <c r="V656" i="5"/>
  <c r="F656" i="5"/>
  <c r="V771" i="5"/>
  <c r="S1092" i="5"/>
  <c r="V1095" i="5"/>
  <c r="V839" i="5"/>
  <c r="F839" i="5"/>
  <c r="V831" i="5"/>
  <c r="G831" i="5"/>
  <c r="V843" i="5"/>
  <c r="V950" i="5"/>
  <c r="R950" i="5" s="1"/>
  <c r="T1550" i="5"/>
  <c r="V1707" i="5"/>
  <c r="T2433" i="5"/>
  <c r="V1784" i="5"/>
  <c r="J1784" i="5"/>
  <c r="V1800" i="5"/>
  <c r="V1832" i="5"/>
  <c r="R1832" i="5" s="1"/>
  <c r="V1776" i="5"/>
  <c r="V1792" i="5"/>
  <c r="H1792" i="5"/>
  <c r="G1808" i="5"/>
  <c r="V2383" i="5"/>
  <c r="T2401" i="5"/>
  <c r="V2255" i="5"/>
  <c r="G2255" i="5" s="1"/>
  <c r="V375" i="5"/>
  <c r="V279" i="5"/>
  <c r="R279" i="5"/>
  <c r="V511" i="5"/>
  <c r="V899" i="5"/>
  <c r="G899" i="5"/>
  <c r="V919" i="5"/>
  <c r="I919" i="5" s="1"/>
  <c r="V1119" i="5"/>
  <c r="V1190" i="5"/>
  <c r="R1190" i="5"/>
  <c r="V1351" i="5"/>
  <c r="V323" i="5"/>
  <c r="I323" i="5"/>
  <c r="V379" i="5"/>
  <c r="J379" i="5" s="1"/>
  <c r="V455" i="5"/>
  <c r="F455" i="5"/>
  <c r="V475" i="5"/>
  <c r="J475" i="5" s="1"/>
  <c r="V911" i="5"/>
  <c r="I911" i="5"/>
  <c r="V1103" i="5"/>
  <c r="V355" i="5"/>
  <c r="V415" i="5"/>
  <c r="V451" i="5"/>
  <c r="V587" i="5"/>
  <c r="F587" i="5" s="1"/>
  <c r="V863" i="5"/>
  <c r="I863" i="5"/>
  <c r="V1222" i="5"/>
  <c r="V315" i="5"/>
  <c r="I315" i="5" s="1"/>
  <c r="V423" i="5"/>
  <c r="R423" i="5"/>
  <c r="V515" i="5"/>
  <c r="R515" i="5"/>
  <c r="V1127" i="5"/>
  <c r="H1127" i="5"/>
  <c r="V767" i="5"/>
  <c r="V819" i="5"/>
  <c r="V903" i="5"/>
  <c r="E903" i="5"/>
  <c r="X903" i="5" s="1"/>
  <c r="G910" i="5"/>
  <c r="V239" i="5"/>
  <c r="G239" i="5"/>
  <c r="V251" i="5"/>
  <c r="F251" i="5" s="1"/>
  <c r="V259" i="5"/>
  <c r="V815" i="5"/>
  <c r="G815" i="5"/>
  <c r="V927" i="5"/>
  <c r="V1167" i="5"/>
  <c r="G1167" i="5"/>
  <c r="V243" i="5"/>
  <c r="H243" i="5" s="1"/>
  <c r="V255" i="5"/>
  <c r="E255" i="5"/>
  <c r="X255" i="5" s="1"/>
  <c r="V263" i="5"/>
  <c r="H263" i="5" s="1"/>
  <c r="V491" i="5"/>
  <c r="J491" i="5"/>
  <c r="V499" i="5"/>
  <c r="I499" i="5" s="1"/>
  <c r="V527" i="5"/>
  <c r="V531" i="5"/>
  <c r="V775" i="5"/>
  <c r="F775" i="5" s="1"/>
  <c r="V795" i="5"/>
  <c r="H795" i="5"/>
  <c r="V811" i="5"/>
  <c r="I811" i="5" s="1"/>
  <c r="V827" i="5"/>
  <c r="V847" i="5"/>
  <c r="V855" i="5"/>
  <c r="G855" i="5" s="1"/>
  <c r="V947" i="5"/>
  <c r="F947" i="5"/>
  <c r="V783" i="5"/>
  <c r="V835" i="5"/>
  <c r="V871" i="5"/>
  <c r="F871" i="5"/>
  <c r="V935" i="5"/>
  <c r="V1214" i="5"/>
  <c r="V267" i="5"/>
  <c r="V275" i="5"/>
  <c r="R275" i="5"/>
  <c r="V283" i="5"/>
  <c r="E283" i="5" s="1"/>
  <c r="X283" i="5" s="1"/>
  <c r="V291" i="5"/>
  <c r="I291" i="5"/>
  <c r="V319" i="5"/>
  <c r="V327" i="5"/>
  <c r="H327" i="5"/>
  <c r="V335" i="5"/>
  <c r="V343" i="5"/>
  <c r="I343" i="5" s="1"/>
  <c r="V351" i="5"/>
  <c r="J351" i="5"/>
  <c r="V387" i="5"/>
  <c r="V395" i="5"/>
  <c r="V403" i="5"/>
  <c r="J403" i="5"/>
  <c r="V411" i="5"/>
  <c r="V419" i="5"/>
  <c r="V471" i="5"/>
  <c r="G471" i="5"/>
  <c r="V479" i="5"/>
  <c r="G479" i="5"/>
  <c r="V487" i="5"/>
  <c r="V495" i="5"/>
  <c r="H495" i="5" s="1"/>
  <c r="V547" i="5"/>
  <c r="E547" i="5"/>
  <c r="X547" i="5" s="1"/>
  <c r="V643" i="5"/>
  <c r="I643" i="5" s="1"/>
  <c r="V799" i="5"/>
  <c r="F799" i="5"/>
  <c r="V887" i="5"/>
  <c r="J887" i="5" s="1"/>
  <c r="V942" i="5"/>
  <c r="H942" i="5"/>
  <c r="V955" i="5"/>
  <c r="V659" i="5"/>
  <c r="G659" i="5"/>
  <c r="V1359" i="5"/>
  <c r="G1359" i="5"/>
  <c r="V1407" i="5"/>
  <c r="E1407" i="5"/>
  <c r="X1407" i="5" s="1"/>
  <c r="T1642" i="5"/>
  <c r="V2015" i="5"/>
  <c r="J2015" i="5" s="1"/>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s="1"/>
  <c r="V2047" i="5"/>
  <c r="F2047" i="5"/>
  <c r="V2136" i="5"/>
  <c r="F1888" i="5"/>
  <c r="V1999" i="5"/>
  <c r="V2031" i="5"/>
  <c r="R2031" i="5"/>
  <c r="V1935" i="5"/>
  <c r="H1935" i="5"/>
  <c r="V1968" i="5"/>
  <c r="V1991" i="5"/>
  <c r="J1991" i="5" s="1"/>
  <c r="V2023" i="5"/>
  <c r="I2023" i="5"/>
  <c r="R1888" i="5"/>
  <c r="V1959" i="5"/>
  <c r="V2007" i="5"/>
  <c r="V2039" i="5"/>
  <c r="V2107" i="5"/>
  <c r="R2107" i="5" s="1"/>
  <c r="V2115" i="5"/>
  <c r="F2115" i="5"/>
  <c r="V2175" i="5"/>
  <c r="F2175" i="5" s="1"/>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s="1"/>
  <c r="T2393" i="5"/>
  <c r="S2338" i="5"/>
  <c r="S2354" i="5"/>
  <c r="S2386" i="5"/>
  <c r="V2491" i="5"/>
  <c r="G2491" i="5"/>
  <c r="V40" i="5"/>
  <c r="V44" i="5"/>
  <c r="R44" i="5"/>
  <c r="V46" i="5"/>
  <c r="V48" i="5"/>
  <c r="V54" i="5"/>
  <c r="G54" i="5"/>
  <c r="V56" i="5"/>
  <c r="G56" i="5"/>
  <c r="V62" i="5"/>
  <c r="G62" i="5"/>
  <c r="V64" i="5"/>
  <c r="J64" i="5"/>
  <c r="V70" i="5"/>
  <c r="F70" i="5"/>
  <c r="V72" i="5"/>
  <c r="V78" i="5"/>
  <c r="V80" i="5"/>
  <c r="V86" i="5"/>
  <c r="E86" i="5"/>
  <c r="X86" i="5" s="1"/>
  <c r="V88" i="5"/>
  <c r="I88" i="5" s="1"/>
  <c r="V96" i="5"/>
  <c r="G96" i="5"/>
  <c r="V104" i="5"/>
  <c r="V110" i="5"/>
  <c r="R110" i="5"/>
  <c r="V112" i="5"/>
  <c r="V120" i="5"/>
  <c r="G120" i="5" s="1"/>
  <c r="V126" i="5"/>
  <c r="G126" i="5"/>
  <c r="V128" i="5"/>
  <c r="G128" i="5" s="1"/>
  <c r="V136" i="5"/>
  <c r="F136" i="5"/>
  <c r="V142" i="5"/>
  <c r="G142" i="5" s="1"/>
  <c r="V144" i="5"/>
  <c r="R144" i="5"/>
  <c r="V152" i="5"/>
  <c r="E152" i="5" s="1"/>
  <c r="X152" i="5" s="1"/>
  <c r="V158" i="5"/>
  <c r="V160" i="5"/>
  <c r="G160" i="5"/>
  <c r="V168" i="5"/>
  <c r="R168" i="5"/>
  <c r="V174" i="5"/>
  <c r="J174" i="5"/>
  <c r="V176" i="5"/>
  <c r="V184" i="5"/>
  <c r="G184" i="5"/>
  <c r="V190" i="5"/>
  <c r="G190" i="5" s="1"/>
  <c r="V192" i="5"/>
  <c r="V200" i="5"/>
  <c r="V208" i="5"/>
  <c r="V1454" i="5"/>
  <c r="G1454" i="5"/>
  <c r="V238" i="5"/>
  <c r="E238" i="5"/>
  <c r="X238" i="5" s="1"/>
  <c r="V430" i="5"/>
  <c r="R430" i="5"/>
  <c r="V667" i="5"/>
  <c r="R667" i="5"/>
  <c r="V671" i="5"/>
  <c r="V675" i="5"/>
  <c r="E675" i="5"/>
  <c r="X675" i="5" s="1"/>
  <c r="V679" i="5"/>
  <c r="R679" i="5" s="1"/>
  <c r="V683" i="5"/>
  <c r="H683" i="5"/>
  <c r="V687" i="5"/>
  <c r="I687" i="5" s="1"/>
  <c r="V691" i="5"/>
  <c r="F691" i="5"/>
  <c r="V695" i="5"/>
  <c r="H695" i="5" s="1"/>
  <c r="V699" i="5"/>
  <c r="J699" i="5"/>
  <c r="V703" i="5"/>
  <c r="V707" i="5"/>
  <c r="I707" i="5"/>
  <c r="V711" i="5"/>
  <c r="J711" i="5"/>
  <c r="V715" i="5"/>
  <c r="J715" i="5"/>
  <c r="V719" i="5"/>
  <c r="J719" i="5"/>
  <c r="V723" i="5"/>
  <c r="I723" i="5"/>
  <c r="V727" i="5"/>
  <c r="J727" i="5"/>
  <c r="V731" i="5"/>
  <c r="G731" i="5"/>
  <c r="V735" i="5"/>
  <c r="V739" i="5"/>
  <c r="F739" i="5" s="1"/>
  <c r="V743" i="5"/>
  <c r="I743" i="5"/>
  <c r="V747" i="5"/>
  <c r="R747" i="5" s="1"/>
  <c r="V751" i="5"/>
  <c r="J751" i="5" s="1"/>
  <c r="V755" i="5"/>
  <c r="G755" i="5" s="1"/>
  <c r="V759" i="5"/>
  <c r="V763" i="5"/>
  <c r="F763" i="5"/>
  <c r="V776" i="5"/>
  <c r="V792" i="5"/>
  <c r="F792" i="5" s="1"/>
  <c r="V808" i="5"/>
  <c r="F808" i="5" s="1"/>
  <c r="V824" i="5"/>
  <c r="H824" i="5"/>
  <c r="V840" i="5"/>
  <c r="V856" i="5"/>
  <c r="G856" i="5"/>
  <c r="V872" i="5"/>
  <c r="H872" i="5"/>
  <c r="V888" i="5"/>
  <c r="J888" i="5"/>
  <c r="V904" i="5"/>
  <c r="I904" i="5"/>
  <c r="V920" i="5"/>
  <c r="V936" i="5"/>
  <c r="F936" i="5" s="1"/>
  <c r="V952" i="5"/>
  <c r="R952" i="5" s="1"/>
  <c r="V294" i="5"/>
  <c r="V302" i="5"/>
  <c r="R302" i="5"/>
  <c r="V350" i="5"/>
  <c r="H350" i="5"/>
  <c r="V406" i="5"/>
  <c r="V550" i="5"/>
  <c r="S421" i="5"/>
  <c r="S831" i="5"/>
  <c r="AB1037" i="5"/>
  <c r="T1159" i="5"/>
  <c r="V224" i="5"/>
  <c r="G224" i="5"/>
  <c r="V230" i="5"/>
  <c r="V232" i="5"/>
  <c r="G232" i="5" s="1"/>
  <c r="V240" i="5"/>
  <c r="E240" i="5"/>
  <c r="X240" i="5" s="1"/>
  <c r="V248" i="5"/>
  <c r="R248" i="5" s="1"/>
  <c r="V256" i="5"/>
  <c r="H256" i="5" s="1"/>
  <c r="V264" i="5"/>
  <c r="I264" i="5" s="1"/>
  <c r="V272" i="5"/>
  <c r="I272" i="5"/>
  <c r="V280" i="5"/>
  <c r="V288" i="5"/>
  <c r="E288" i="5"/>
  <c r="X288" i="5" s="1"/>
  <c r="V296" i="5"/>
  <c r="V304" i="5"/>
  <c r="V312" i="5"/>
  <c r="H312" i="5"/>
  <c r="V320" i="5"/>
  <c r="R320" i="5"/>
  <c r="V328" i="5"/>
  <c r="V336" i="5"/>
  <c r="V344" i="5"/>
  <c r="I344" i="5"/>
  <c r="V352" i="5"/>
  <c r="V360" i="5"/>
  <c r="V368" i="5"/>
  <c r="V376" i="5"/>
  <c r="G376" i="5" s="1"/>
  <c r="V384" i="5"/>
  <c r="I384" i="5" s="1"/>
  <c r="V392" i="5"/>
  <c r="F392" i="5" s="1"/>
  <c r="V400" i="5"/>
  <c r="V408" i="5"/>
  <c r="R408" i="5"/>
  <c r="V416" i="5"/>
  <c r="F416" i="5"/>
  <c r="V424" i="5"/>
  <c r="V432" i="5"/>
  <c r="E432" i="5" s="1"/>
  <c r="X432" i="5" s="1"/>
  <c r="V440" i="5"/>
  <c r="E440" i="5"/>
  <c r="X440" i="5" s="1"/>
  <c r="V448" i="5"/>
  <c r="J448" i="5" s="1"/>
  <c r="V456" i="5"/>
  <c r="J456" i="5" s="1"/>
  <c r="V464" i="5"/>
  <c r="V472" i="5"/>
  <c r="R472" i="5"/>
  <c r="V480" i="5"/>
  <c r="E480" i="5"/>
  <c r="X480" i="5" s="1"/>
  <c r="V488" i="5"/>
  <c r="V496" i="5"/>
  <c r="F496" i="5" s="1"/>
  <c r="V504" i="5"/>
  <c r="R504" i="5" s="1"/>
  <c r="V512" i="5"/>
  <c r="I512" i="5"/>
  <c r="V520" i="5"/>
  <c r="I520" i="5" s="1"/>
  <c r="V528" i="5"/>
  <c r="V536" i="5"/>
  <c r="R536" i="5"/>
  <c r="V544" i="5"/>
  <c r="J544" i="5"/>
  <c r="V552" i="5"/>
  <c r="R744" i="5"/>
  <c r="V768" i="5"/>
  <c r="R768" i="5"/>
  <c r="V784" i="5"/>
  <c r="G784" i="5"/>
  <c r="V800" i="5"/>
  <c r="G800" i="5"/>
  <c r="V816" i="5"/>
  <c r="V832" i="5"/>
  <c r="G832" i="5" s="1"/>
  <c r="V848" i="5"/>
  <c r="V864" i="5"/>
  <c r="I864" i="5"/>
  <c r="V880" i="5"/>
  <c r="V896" i="5"/>
  <c r="F896" i="5"/>
  <c r="V912" i="5"/>
  <c r="E912" i="5" s="1"/>
  <c r="X912" i="5" s="1"/>
  <c r="V928" i="5"/>
  <c r="I928" i="5" s="1"/>
  <c r="V944" i="5"/>
  <c r="F944" i="5" s="1"/>
  <c r="V960" i="5"/>
  <c r="F960" i="5"/>
  <c r="T999" i="5"/>
  <c r="S1031" i="5"/>
  <c r="V270" i="5"/>
  <c r="H270" i="5" s="1"/>
  <c r="V334" i="5"/>
  <c r="E334" i="5" s="1"/>
  <c r="X334" i="5" s="1"/>
  <c r="V382" i="5"/>
  <c r="G382" i="5"/>
  <c r="J526" i="5"/>
  <c r="V560" i="5"/>
  <c r="E560" i="5"/>
  <c r="X560" i="5" s="1"/>
  <c r="V568" i="5"/>
  <c r="F568" i="5"/>
  <c r="V576" i="5"/>
  <c r="G576" i="5"/>
  <c r="V584" i="5"/>
  <c r="V592" i="5"/>
  <c r="J592" i="5" s="1"/>
  <c r="V600" i="5"/>
  <c r="G600" i="5" s="1"/>
  <c r="V608" i="5"/>
  <c r="G608" i="5" s="1"/>
  <c r="V616" i="5"/>
  <c r="V624" i="5"/>
  <c r="V632" i="5"/>
  <c r="R632" i="5" s="1"/>
  <c r="V640" i="5"/>
  <c r="J640" i="5" s="1"/>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s="1"/>
  <c r="V990" i="5"/>
  <c r="E990" i="5"/>
  <c r="X990" i="5" s="1"/>
  <c r="V992" i="5"/>
  <c r="E992" i="5" s="1"/>
  <c r="X992" i="5" s="1"/>
  <c r="V1000" i="5"/>
  <c r="R1000" i="5" s="1"/>
  <c r="V1008" i="5"/>
  <c r="V1014" i="5"/>
  <c r="H1014" i="5"/>
  <c r="V1016" i="5"/>
  <c r="E1016" i="5"/>
  <c r="X1016" i="5" s="1"/>
  <c r="V1024" i="5"/>
  <c r="F1024" i="5"/>
  <c r="V1032" i="5"/>
  <c r="E1038" i="5"/>
  <c r="X1038" i="5" s="1"/>
  <c r="V1040" i="5"/>
  <c r="V1048" i="5"/>
  <c r="J1048" i="5"/>
  <c r="V1056" i="5"/>
  <c r="V1064" i="5"/>
  <c r="J1064" i="5"/>
  <c r="V1072" i="5"/>
  <c r="V1080" i="5"/>
  <c r="H1080" i="5" s="1"/>
  <c r="F1144" i="5"/>
  <c r="V1171" i="5"/>
  <c r="E1171" i="5"/>
  <c r="X1171" i="5" s="1"/>
  <c r="V1175" i="5"/>
  <c r="E1175" i="5"/>
  <c r="X1175" i="5" s="1"/>
  <c r="V1179" i="5"/>
  <c r="G1179" i="5"/>
  <c r="V1183" i="5"/>
  <c r="I1183" i="5"/>
  <c r="V1187" i="5"/>
  <c r="V1191" i="5"/>
  <c r="G1191" i="5" s="1"/>
  <c r="V1195" i="5"/>
  <c r="H1195" i="5" s="1"/>
  <c r="V1199" i="5"/>
  <c r="I1199" i="5" s="1"/>
  <c r="V1203" i="5"/>
  <c r="F1203" i="5"/>
  <c r="V1207" i="5"/>
  <c r="V1211" i="5"/>
  <c r="V1215" i="5"/>
  <c r="V1219" i="5"/>
  <c r="G1219" i="5"/>
  <c r="V1223" i="5"/>
  <c r="G1223" i="5"/>
  <c r="V1227" i="5"/>
  <c r="H1227" i="5"/>
  <c r="V1231" i="5"/>
  <c r="I1231" i="5"/>
  <c r="V1235" i="5"/>
  <c r="I1235" i="5"/>
  <c r="V1239" i="5"/>
  <c r="E1239" i="5"/>
  <c r="X1239" i="5" s="1"/>
  <c r="V1243" i="5"/>
  <c r="V1247" i="5"/>
  <c r="R1247" i="5" s="1"/>
  <c r="V1251" i="5"/>
  <c r="I1251" i="5" s="1"/>
  <c r="V1255" i="5"/>
  <c r="G1255" i="5" s="1"/>
  <c r="V1259" i="5"/>
  <c r="V1263" i="5"/>
  <c r="I1263" i="5"/>
  <c r="V1267" i="5"/>
  <c r="V1271" i="5"/>
  <c r="R1271" i="5" s="1"/>
  <c r="V1275" i="5"/>
  <c r="V1279" i="5"/>
  <c r="V1283" i="5"/>
  <c r="J1283" i="5"/>
  <c r="V1287" i="5"/>
  <c r="G1287" i="5" s="1"/>
  <c r="V1291" i="5"/>
  <c r="F1291" i="5" s="1"/>
  <c r="V1295" i="5"/>
  <c r="G1295" i="5" s="1"/>
  <c r="V1299" i="5"/>
  <c r="V1303" i="5"/>
  <c r="E1303" i="5"/>
  <c r="X1303" i="5" s="1"/>
  <c r="V1307" i="5"/>
  <c r="V1311" i="5"/>
  <c r="V1315" i="5"/>
  <c r="V1319" i="5"/>
  <c r="G1319" i="5" s="1"/>
  <c r="V1323" i="5"/>
  <c r="H1323" i="5"/>
  <c r="V1327" i="5"/>
  <c r="E1327" i="5" s="1"/>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s="1"/>
  <c r="S2286" i="5"/>
  <c r="T2286" i="5"/>
  <c r="V1424" i="5"/>
  <c r="J1424" i="5"/>
  <c r="V1432" i="5"/>
  <c r="H1432" i="5" s="1"/>
  <c r="V1440" i="5"/>
  <c r="I1440" i="5" s="1"/>
  <c r="V1444" i="5"/>
  <c r="V1448" i="5"/>
  <c r="V1456" i="5"/>
  <c r="V1464" i="5"/>
  <c r="E1464" i="5"/>
  <c r="X1464" i="5" s="1"/>
  <c r="V1472" i="5"/>
  <c r="E1472" i="5"/>
  <c r="X1472" i="5" s="1"/>
  <c r="V1476" i="5"/>
  <c r="G1476" i="5"/>
  <c r="V1480" i="5"/>
  <c r="H1480" i="5" s="1"/>
  <c r="V1488" i="5"/>
  <c r="V1496" i="5"/>
  <c r="V1504" i="5"/>
  <c r="R1504" i="5"/>
  <c r="V1508" i="5"/>
  <c r="I1508" i="5"/>
  <c r="V1512" i="5"/>
  <c r="F1512" i="5" s="1"/>
  <c r="T1906" i="5"/>
  <c r="T1922" i="5"/>
  <c r="T1946" i="5"/>
  <c r="T1978" i="5"/>
  <c r="V1520" i="5"/>
  <c r="V1526" i="5"/>
  <c r="V1528" i="5"/>
  <c r="G1528" i="5" s="1"/>
  <c r="V1536" i="5"/>
  <c r="I1536" i="5"/>
  <c r="V1544" i="5"/>
  <c r="I1544" i="5"/>
  <c r="G1550" i="5"/>
  <c r="V1552" i="5"/>
  <c r="R1552" i="5" s="1"/>
  <c r="V1560" i="5"/>
  <c r="E1560" i="5"/>
  <c r="X1560" i="5" s="1"/>
  <c r="E1566" i="5"/>
  <c r="X1566" i="5" s="1"/>
  <c r="V1568" i="5"/>
  <c r="V1576" i="5"/>
  <c r="F1576" i="5" s="1"/>
  <c r="V1584" i="5"/>
  <c r="R1584" i="5" s="1"/>
  <c r="V1592" i="5"/>
  <c r="H1592" i="5"/>
  <c r="V1598" i="5"/>
  <c r="R1598" i="5" s="1"/>
  <c r="V1600" i="5"/>
  <c r="I1600" i="5" s="1"/>
  <c r="V1608" i="5"/>
  <c r="F1608" i="5" s="1"/>
  <c r="V1616" i="5"/>
  <c r="V1622" i="5"/>
  <c r="V1624" i="5"/>
  <c r="G1624" i="5" s="1"/>
  <c r="V1632" i="5"/>
  <c r="E1632" i="5" s="1"/>
  <c r="X1632" i="5" s="1"/>
  <c r="V1640" i="5"/>
  <c r="H1640" i="5" s="1"/>
  <c r="V1648" i="5"/>
  <c r="G1648" i="5"/>
  <c r="V1676" i="5"/>
  <c r="R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s="1"/>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H2397" i="5"/>
  <c r="AB2424" i="5"/>
  <c r="T2457" i="5"/>
  <c r="S2457" i="5"/>
  <c r="T2473" i="5"/>
  <c r="S2473" i="5"/>
  <c r="T2489" i="5"/>
  <c r="S2489" i="5"/>
  <c r="AB2453" i="5"/>
  <c r="AB2469" i="5"/>
  <c r="AB2485" i="5"/>
  <c r="S2389" i="5"/>
  <c r="S2393" i="5"/>
  <c r="S2397" i="5"/>
  <c r="S2401" i="5"/>
  <c r="S2405" i="5"/>
  <c r="S2409" i="5"/>
  <c r="F6" i="6"/>
  <c r="G2403" i="5"/>
  <c r="V2411" i="5"/>
  <c r="V2415" i="5"/>
  <c r="E2415" i="5"/>
  <c r="X2415" i="5" s="1"/>
  <c r="V2419" i="5"/>
  <c r="F2419" i="5"/>
  <c r="V2423" i="5"/>
  <c r="J2423" i="5" s="1"/>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s="1"/>
  <c r="AB49" i="5"/>
  <c r="AB278"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89" i="5"/>
  <c r="R89" i="5" s="1"/>
  <c r="V73" i="5"/>
  <c r="G73" i="5" s="1"/>
  <c r="AB73" i="5"/>
  <c r="V57" i="5"/>
  <c r="H57" i="5"/>
  <c r="AB57" i="5"/>
  <c r="V41" i="5"/>
  <c r="R41" i="5" s="1"/>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I2407" i="5"/>
  <c r="F2391" i="5"/>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T56" i="5"/>
  <c r="S62" i="5"/>
  <c r="T52" i="5"/>
  <c r="S80" i="5"/>
  <c r="S58" i="5"/>
  <c r="S52" i="5"/>
  <c r="S70" i="5"/>
  <c r="T84" i="5"/>
  <c r="S81" i="5"/>
  <c r="S79" i="5"/>
  <c r="T62" i="5"/>
  <c r="S42" i="5"/>
  <c r="S48" i="5"/>
  <c r="S90" i="5"/>
  <c r="T48" i="5"/>
  <c r="T87" i="5"/>
  <c r="S44" i="5"/>
  <c r="S8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T2079" i="5"/>
  <c r="H1024" i="5"/>
  <c r="I1024" i="5"/>
  <c r="R1024" i="5"/>
  <c r="E1024" i="5"/>
  <c r="X1024" i="5" s="1"/>
  <c r="F982" i="5"/>
  <c r="R982" i="5"/>
  <c r="H982" i="5"/>
  <c r="I528" i="5"/>
  <c r="G1711" i="5"/>
  <c r="E1711" i="5"/>
  <c r="X1711" i="5" s="1"/>
  <c r="T1233" i="5"/>
  <c r="H1776" i="5"/>
  <c r="F1776" i="5"/>
  <c r="AB2239" i="5"/>
  <c r="T2239" i="5"/>
  <c r="S2239" i="5"/>
  <c r="H2405" i="5"/>
  <c r="G2335" i="5"/>
  <c r="G532" i="5"/>
  <c r="H1867" i="5"/>
  <c r="E1901" i="5"/>
  <c r="X1901" i="5" s="1"/>
  <c r="S2170" i="5"/>
  <c r="J281" i="5"/>
  <c r="R476"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F2160" i="5"/>
  <c r="E2064" i="5"/>
  <c r="X2064" i="5" s="1"/>
  <c r="H1664" i="5"/>
  <c r="G1263" i="5"/>
  <c r="F1664" i="5"/>
  <c r="H1630" i="5"/>
  <c r="F1467"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G2195" i="5"/>
  <c r="F2279" i="5"/>
  <c r="F499" i="5"/>
  <c r="J2195" i="5"/>
  <c r="J355" i="5"/>
  <c r="I1902" i="5"/>
  <c r="R1566" i="5"/>
  <c r="I1608" i="5"/>
  <c r="H1608" i="5"/>
  <c r="J1544"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R142" i="5"/>
  <c r="H920" i="5"/>
  <c r="F1855" i="5"/>
  <c r="I1435" i="5"/>
  <c r="E2459" i="5"/>
  <c r="X2459" i="5" s="1"/>
  <c r="T869" i="5"/>
  <c r="J560" i="5"/>
  <c r="G560" i="5"/>
  <c r="H264" i="5"/>
  <c r="E1302" i="5"/>
  <c r="X1302" i="5" s="1"/>
  <c r="J2300" i="5"/>
  <c r="F2375"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R48" i="5"/>
  <c r="F112" i="5"/>
  <c r="H751" i="5"/>
  <c r="F2243" i="5"/>
  <c r="J2107" i="5"/>
  <c r="G355" i="5"/>
  <c r="J1451" i="5"/>
  <c r="S311" i="5"/>
  <c r="T682" i="5"/>
  <c r="E1000" i="5"/>
  <c r="X1000" i="5" s="1"/>
  <c r="E1179" i="5"/>
  <c r="X1179" i="5" s="1"/>
  <c r="J70" i="5"/>
  <c r="T70" i="5"/>
  <c r="F198" i="5"/>
  <c r="J48" i="5"/>
  <c r="H176" i="5"/>
  <c r="H2243" i="5"/>
  <c r="R1167" i="5"/>
  <c r="F355" i="5"/>
  <c r="R2263" i="5"/>
  <c r="I355" i="5"/>
  <c r="F2094" i="5"/>
  <c r="G18" i="6"/>
  <c r="H18" i="6" s="1"/>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H1271" i="5"/>
  <c r="I2372" i="5"/>
  <c r="R2312" i="5"/>
  <c r="J787" i="5"/>
  <c r="T814" i="5"/>
  <c r="AB192" i="5"/>
  <c r="F619" i="5"/>
  <c r="S482" i="5"/>
  <c r="G429" i="5"/>
  <c r="G147" i="5"/>
  <c r="J1239" i="5"/>
  <c r="H1335" i="5"/>
  <c r="J2190" i="5"/>
  <c r="H1079" i="5"/>
  <c r="S1522" i="5"/>
  <c r="H1487" i="5"/>
  <c r="I2059" i="5"/>
  <c r="G1707" i="5"/>
  <c r="H1707" i="5"/>
  <c r="E1707" i="5"/>
  <c r="X1707" i="5" s="1"/>
  <c r="AB468" i="5"/>
  <c r="F787" i="5"/>
  <c r="T468" i="5"/>
  <c r="T374" i="5"/>
  <c r="T320"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J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AB343"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A5" i="2"/>
  <c r="R520" i="5"/>
  <c r="E1040" i="5"/>
  <c r="X1040" i="5" s="1"/>
  <c r="T74" i="5"/>
  <c r="H731" i="5"/>
  <c r="H182" i="5"/>
  <c r="R342" i="5"/>
  <c r="E118" i="5"/>
  <c r="X118" i="5" s="1"/>
  <c r="H54" i="5"/>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R54"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E54" i="5"/>
  <c r="X54" i="5" s="1"/>
  <c r="H118" i="5"/>
  <c r="E182" i="5"/>
  <c r="X182" i="5" s="1"/>
  <c r="E520" i="5"/>
  <c r="X520" i="5" s="1"/>
  <c r="E976" i="5"/>
  <c r="X976" i="5" s="1"/>
  <c r="H1680" i="5"/>
  <c r="H160" i="5"/>
  <c r="E224" i="5"/>
  <c r="X224" i="5" s="1"/>
  <c r="R464" i="5"/>
  <c r="I342"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H2355" i="5"/>
  <c r="I2231" i="5"/>
  <c r="E2231" i="5"/>
  <c r="X2231" i="5" s="1"/>
  <c r="E2496" i="5"/>
  <c r="X2496" i="5" s="1"/>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E1593" i="5"/>
  <c r="X1593" i="5" s="1"/>
  <c r="E1526" i="5"/>
  <c r="X1526" i="5" s="1"/>
  <c r="S555" i="5"/>
  <c r="G595" i="5"/>
  <c r="G566" i="5"/>
  <c r="E43" i="5"/>
  <c r="X43" i="5" s="1"/>
  <c r="AB1459" i="5"/>
  <c r="AB1002" i="5"/>
  <c r="T661" i="5"/>
  <c r="J879" i="5"/>
  <c r="AB351" i="5"/>
  <c r="AB160" i="5"/>
  <c r="AB1694" i="5"/>
  <c r="S742" i="5"/>
  <c r="I43" i="5"/>
  <c r="I867" i="5"/>
  <c r="AB312" i="5"/>
  <c r="V2489" i="5"/>
  <c r="E2489" i="5" s="1"/>
  <c r="X2489" i="5" s="1"/>
  <c r="V2481" i="5"/>
  <c r="G2481" i="5" s="1"/>
  <c r="AB2425" i="5"/>
  <c r="V2425" i="5"/>
  <c r="V2417" i="5"/>
  <c r="AB2417" i="5"/>
  <c r="V2385" i="5"/>
  <c r="AB2385" i="5"/>
  <c r="V2377" i="5"/>
  <c r="AB2377" i="5"/>
  <c r="V2369" i="5"/>
  <c r="AB2369" i="5"/>
  <c r="V2361" i="5"/>
  <c r="AB2361" i="5"/>
  <c r="V2353" i="5"/>
  <c r="AB2353" i="5"/>
  <c r="V2345" i="5"/>
  <c r="AB2345" i="5"/>
  <c r="V2337" i="5"/>
  <c r="AB2337" i="5"/>
  <c r="V2297" i="5"/>
  <c r="AB2297" i="5"/>
  <c r="V2249" i="5"/>
  <c r="AB2249" i="5"/>
  <c r="V2241" i="5"/>
  <c r="G2241" i="5"/>
  <c r="AB2241" i="5"/>
  <c r="V2225" i="5"/>
  <c r="AB2225" i="5"/>
  <c r="V2217" i="5"/>
  <c r="V2209" i="5"/>
  <c r="I2201" i="5"/>
  <c r="H2201" i="5"/>
  <c r="J2201" i="5"/>
  <c r="E2201" i="5"/>
  <c r="X2201" i="5" s="1"/>
  <c r="R2201" i="5"/>
  <c r="F2201" i="5"/>
  <c r="V2185" i="5"/>
  <c r="AB2185" i="5"/>
  <c r="V2177" i="5"/>
  <c r="G2177" i="5"/>
  <c r="AB2177" i="5"/>
  <c r="V2169" i="5"/>
  <c r="AB2169" i="5"/>
  <c r="V2161" i="5"/>
  <c r="AB2161" i="5"/>
  <c r="V2153" i="5"/>
  <c r="AB2153" i="5"/>
  <c r="V2145" i="5"/>
  <c r="AB2145" i="5"/>
  <c r="V2137" i="5"/>
  <c r="J2137" i="5" s="1"/>
  <c r="AB2137" i="5"/>
  <c r="V2121" i="5"/>
  <c r="E2121" i="5" s="1"/>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AB2025" i="5"/>
  <c r="V2009" i="5"/>
  <c r="AB2009" i="5"/>
  <c r="V1977" i="5"/>
  <c r="F1977" i="5" s="1"/>
  <c r="AB1977" i="5"/>
  <c r="V1969" i="5"/>
  <c r="AB1969" i="5"/>
  <c r="V1961" i="5"/>
  <c r="AB1961" i="5"/>
  <c r="AB1953" i="5"/>
  <c r="V1953" i="5"/>
  <c r="G1953" i="5"/>
  <c r="V1945" i="5"/>
  <c r="R1945" i="5" s="1"/>
  <c r="V1937" i="5"/>
  <c r="AB1937" i="5"/>
  <c r="V1929" i="5"/>
  <c r="J1929" i="5" s="1"/>
  <c r="AB1929" i="5"/>
  <c r="V1913" i="5"/>
  <c r="H1913" i="5" s="1"/>
  <c r="AB1913" i="5"/>
  <c r="V1897" i="5"/>
  <c r="AB1897" i="5"/>
  <c r="V1889" i="5"/>
  <c r="G1889" i="5" s="1"/>
  <c r="AB1889" i="5"/>
  <c r="V1881" i="5"/>
  <c r="I1881" i="5" s="1"/>
  <c r="AB1881" i="5"/>
  <c r="V1873" i="5"/>
  <c r="G1873" i="5"/>
  <c r="AB1873" i="5"/>
  <c r="V1865" i="5"/>
  <c r="G1865" i="5"/>
  <c r="AB1865" i="5"/>
  <c r="V1857" i="5"/>
  <c r="AB1857" i="5"/>
  <c r="V1849" i="5"/>
  <c r="F1849" i="5"/>
  <c r="AB1849" i="5"/>
  <c r="V1841" i="5"/>
  <c r="G1841" i="5"/>
  <c r="AB1841" i="5"/>
  <c r="V1833" i="5"/>
  <c r="G1833" i="5"/>
  <c r="V1825" i="5"/>
  <c r="AB1825" i="5"/>
  <c r="V1817" i="5"/>
  <c r="G1817" i="5" s="1"/>
  <c r="V1809" i="5"/>
  <c r="J1809" i="5" s="1"/>
  <c r="AB1809" i="5"/>
  <c r="V1801" i="5"/>
  <c r="AB1801" i="5"/>
  <c r="V1793" i="5"/>
  <c r="AB1793" i="5"/>
  <c r="V1785" i="5"/>
  <c r="AB1785" i="5"/>
  <c r="V1777" i="5"/>
  <c r="AB1777" i="5"/>
  <c r="V1769" i="5"/>
  <c r="G1769" i="5" s="1"/>
  <c r="V1761" i="5"/>
  <c r="AB1761" i="5"/>
  <c r="V1753" i="5"/>
  <c r="V1745" i="5"/>
  <c r="AB1745" i="5"/>
  <c r="V1737" i="5"/>
  <c r="E1737" i="5"/>
  <c r="X1737" i="5" s="1"/>
  <c r="V1729" i="5"/>
  <c r="G1729" i="5" s="1"/>
  <c r="AB1729" i="5"/>
  <c r="V1721" i="5"/>
  <c r="AB1721" i="5"/>
  <c r="V1713" i="5"/>
  <c r="J1713" i="5" s="1"/>
  <c r="AB1713" i="5"/>
  <c r="V1705" i="5"/>
  <c r="V1697" i="5"/>
  <c r="G1697" i="5"/>
  <c r="V1625" i="5"/>
  <c r="AB1625" i="5"/>
  <c r="V1609" i="5"/>
  <c r="AB1609" i="5"/>
  <c r="V1585" i="5"/>
  <c r="AB1585" i="5"/>
  <c r="V1569" i="5"/>
  <c r="AB1569" i="5"/>
  <c r="V1561" i="5"/>
  <c r="AB1561" i="5"/>
  <c r="V1553" i="5"/>
  <c r="F1553" i="5" s="1"/>
  <c r="AB1553" i="5"/>
  <c r="V1545" i="5"/>
  <c r="R1545" i="5" s="1"/>
  <c r="AB1545" i="5"/>
  <c r="AB1521" i="5"/>
  <c r="V1521" i="5"/>
  <c r="H1521" i="5" s="1"/>
  <c r="V1513" i="5"/>
  <c r="H1513" i="5" s="1"/>
  <c r="AB1513" i="5"/>
  <c r="V1497" i="5"/>
  <c r="V1481" i="5"/>
  <c r="AB1481" i="5"/>
  <c r="V1465" i="5"/>
  <c r="AB1465" i="5"/>
  <c r="V1449" i="5"/>
  <c r="E1449" i="5"/>
  <c r="X1449" i="5" s="1"/>
  <c r="AB1449" i="5"/>
  <c r="V1377" i="5"/>
  <c r="J1377" i="5" s="1"/>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s="1"/>
  <c r="AB801" i="5"/>
  <c r="V785" i="5"/>
  <c r="AB785" i="5"/>
  <c r="V777" i="5"/>
  <c r="AB777" i="5"/>
  <c r="AB569" i="5"/>
  <c r="V569" i="5"/>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s="1"/>
  <c r="AB2476" i="5"/>
  <c r="V2468" i="5"/>
  <c r="G2468" i="5"/>
  <c r="AB2468" i="5"/>
  <c r="V2460" i="5"/>
  <c r="V2452" i="5"/>
  <c r="V2444" i="5"/>
  <c r="G2444" i="5"/>
  <c r="AB2444" i="5"/>
  <c r="V2436" i="5"/>
  <c r="G2436" i="5" s="1"/>
  <c r="AB2436" i="5"/>
  <c r="V2420" i="5"/>
  <c r="AB2420" i="5"/>
  <c r="V2412" i="5"/>
  <c r="AB2412" i="5"/>
  <c r="V2388" i="5"/>
  <c r="AB2388" i="5"/>
  <c r="V2356" i="5"/>
  <c r="J2356" i="5"/>
  <c r="AB2356" i="5"/>
  <c r="E2292" i="5"/>
  <c r="X2292" i="5" s="1"/>
  <c r="F2292" i="5"/>
  <c r="I2292" i="5"/>
  <c r="R2284" i="5"/>
  <c r="I2284" i="5"/>
  <c r="V2276" i="5"/>
  <c r="V2260" i="5"/>
  <c r="G2260" i="5" s="1"/>
  <c r="AB2260" i="5"/>
  <c r="V2244" i="5"/>
  <c r="G2244" i="5" s="1"/>
  <c r="V2220" i="5"/>
  <c r="AB2220" i="5"/>
  <c r="G2196" i="5"/>
  <c r="I2196" i="5"/>
  <c r="E2180" i="5"/>
  <c r="X2180" i="5" s="1"/>
  <c r="R2180" i="5"/>
  <c r="H2180" i="5"/>
  <c r="V2140" i="5"/>
  <c r="AB2140" i="5"/>
  <c r="V2124" i="5"/>
  <c r="AB2124" i="5"/>
  <c r="V2116" i="5"/>
  <c r="AB2116" i="5"/>
  <c r="V2108" i="5"/>
  <c r="AB2108" i="5"/>
  <c r="V2100" i="5"/>
  <c r="AB2100" i="5"/>
  <c r="V2092" i="5"/>
  <c r="E2092" i="5" s="1"/>
  <c r="X2092" i="5" s="1"/>
  <c r="AB2092" i="5"/>
  <c r="V2084" i="5"/>
  <c r="F2084" i="5" s="1"/>
  <c r="AB2084" i="5"/>
  <c r="V2076" i="5"/>
  <c r="F2076" i="5" s="1"/>
  <c r="AB2076" i="5"/>
  <c r="V2068" i="5"/>
  <c r="AB2068" i="5"/>
  <c r="AB2044" i="5"/>
  <c r="V2044" i="5"/>
  <c r="AB2036" i="5"/>
  <c r="V2036" i="5"/>
  <c r="R2036" i="5" s="1"/>
  <c r="V2028" i="5"/>
  <c r="I2028" i="5"/>
  <c r="AB2028" i="5"/>
  <c r="V2012" i="5"/>
  <c r="AB2012" i="5"/>
  <c r="V1996" i="5"/>
  <c r="AB1996" i="5"/>
  <c r="V1988" i="5"/>
  <c r="AB1988" i="5"/>
  <c r="V1948" i="5"/>
  <c r="AB1948" i="5"/>
  <c r="V1932" i="5"/>
  <c r="G1932" i="5" s="1"/>
  <c r="V1916" i="5"/>
  <c r="AB1916" i="5"/>
  <c r="V1900" i="5"/>
  <c r="AB1900" i="5"/>
  <c r="V1884" i="5"/>
  <c r="AB1884" i="5"/>
  <c r="V1876" i="5"/>
  <c r="E1876" i="5" s="1"/>
  <c r="X1876" i="5" s="1"/>
  <c r="AB1876" i="5"/>
  <c r="V1868" i="5"/>
  <c r="AB1868" i="5"/>
  <c r="V1860" i="5"/>
  <c r="AB1860" i="5"/>
  <c r="V1852" i="5"/>
  <c r="AB1852" i="5"/>
  <c r="V1844" i="5"/>
  <c r="R1844" i="5" s="1"/>
  <c r="AB1844" i="5"/>
  <c r="V1820" i="5"/>
  <c r="AB1820" i="5"/>
  <c r="V1812" i="5"/>
  <c r="I1812" i="5" s="1"/>
  <c r="AB1812" i="5"/>
  <c r="V1804" i="5"/>
  <c r="H1804" i="5" s="1"/>
  <c r="AB1804" i="5"/>
  <c r="V1796" i="5"/>
  <c r="AB1796" i="5"/>
  <c r="V1788" i="5"/>
  <c r="AB1788" i="5"/>
  <c r="V1764" i="5"/>
  <c r="AB1764" i="5"/>
  <c r="V1748" i="5"/>
  <c r="AB1748" i="5"/>
  <c r="V1724" i="5"/>
  <c r="H1724" i="5" s="1"/>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s="1"/>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s="1"/>
  <c r="AB1292" i="5"/>
  <c r="V1276" i="5"/>
  <c r="H1276" i="5" s="1"/>
  <c r="AB1276" i="5"/>
  <c r="V1252" i="5"/>
  <c r="AB1252" i="5"/>
  <c r="V1212" i="5"/>
  <c r="J1212" i="5" s="1"/>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F796" i="5" s="1"/>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E1364" i="5" s="1"/>
  <c r="X1364" i="5" s="1"/>
  <c r="AB1364" i="5"/>
  <c r="AB1348" i="5"/>
  <c r="V1348" i="5"/>
  <c r="E1348" i="5" s="1"/>
  <c r="X1348" i="5" s="1"/>
  <c r="V1340" i="5"/>
  <c r="AB1340" i="5"/>
  <c r="V1308" i="5"/>
  <c r="J1308" i="5" s="1"/>
  <c r="AB1308" i="5"/>
  <c r="V1300" i="5"/>
  <c r="AB1300" i="5"/>
  <c r="V1284" i="5"/>
  <c r="R1284" i="5"/>
  <c r="AB1284" i="5"/>
  <c r="V1268" i="5"/>
  <c r="AB1268" i="5"/>
  <c r="V1260" i="5"/>
  <c r="J1260" i="5" s="1"/>
  <c r="AB1260" i="5"/>
  <c r="V1244" i="5"/>
  <c r="I1244" i="5"/>
  <c r="AB1244" i="5"/>
  <c r="V1236" i="5"/>
  <c r="H1236" i="5"/>
  <c r="AB1236" i="5"/>
  <c r="V1228" i="5"/>
  <c r="AB1228" i="5"/>
  <c r="V1220" i="5"/>
  <c r="J1220" i="5"/>
  <c r="AB1220" i="5"/>
  <c r="V1204" i="5"/>
  <c r="AB1204" i="5"/>
  <c r="V1180" i="5"/>
  <c r="G1180" i="5" s="1"/>
  <c r="AB1180" i="5"/>
  <c r="V1164" i="5"/>
  <c r="AB1164" i="5"/>
  <c r="V1148" i="5"/>
  <c r="AB1148" i="5"/>
  <c r="V1140" i="5"/>
  <c r="AB1140" i="5"/>
  <c r="J1132" i="5"/>
  <c r="F1132" i="5"/>
  <c r="V1124" i="5"/>
  <c r="AB1124" i="5"/>
  <c r="V1108" i="5"/>
  <c r="H1108" i="5" s="1"/>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s="1"/>
  <c r="V804" i="5"/>
  <c r="AB804" i="5"/>
  <c r="V756" i="5"/>
  <c r="AB756" i="5"/>
  <c r="V748" i="5"/>
  <c r="E748" i="5"/>
  <c r="X748" i="5" s="1"/>
  <c r="AB748" i="5"/>
  <c r="V740" i="5"/>
  <c r="G740" i="5"/>
  <c r="AB740" i="5"/>
  <c r="V732" i="5"/>
  <c r="J732" i="5" s="1"/>
  <c r="AB732" i="5"/>
  <c r="V724" i="5"/>
  <c r="AB724" i="5"/>
  <c r="V716" i="5"/>
  <c r="E716" i="5" s="1"/>
  <c r="X716" i="5" s="1"/>
  <c r="AB716" i="5"/>
  <c r="V708" i="5"/>
  <c r="AB708" i="5"/>
  <c r="V700" i="5"/>
  <c r="G700" i="5" s="1"/>
  <c r="AB700" i="5"/>
  <c r="V692" i="5"/>
  <c r="AB692" i="5"/>
  <c r="V684" i="5"/>
  <c r="G684" i="5" s="1"/>
  <c r="AB684" i="5"/>
  <c r="V676" i="5"/>
  <c r="AB676" i="5"/>
  <c r="V596" i="5"/>
  <c r="AB596" i="5"/>
  <c r="AB508" i="5"/>
  <c r="V508" i="5"/>
  <c r="I508" i="5" s="1"/>
  <c r="V45" i="5"/>
  <c r="AB45"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s="1"/>
  <c r="V2341" i="5"/>
  <c r="G2341" i="5" s="1"/>
  <c r="V2325" i="5"/>
  <c r="G2325" i="5"/>
  <c r="V2317" i="5"/>
  <c r="V2293" i="5"/>
  <c r="G2293" i="5" s="1"/>
  <c r="H2269" i="5"/>
  <c r="I2269" i="5"/>
  <c r="J2269" i="5"/>
  <c r="E2269" i="5"/>
  <c r="X2269" i="5" s="1"/>
  <c r="R2269" i="5"/>
  <c r="F2269" i="5"/>
  <c r="R2261" i="5"/>
  <c r="J2261" i="5"/>
  <c r="V2245" i="5"/>
  <c r="I2109" i="5"/>
  <c r="J2109" i="5"/>
  <c r="V1965" i="5"/>
  <c r="V1941" i="5"/>
  <c r="G1941" i="5" s="1"/>
  <c r="E1925" i="5"/>
  <c r="X1925" i="5" s="1"/>
  <c r="I1925" i="5"/>
  <c r="V1869" i="5"/>
  <c r="AB1869" i="5"/>
  <c r="V1853" i="5"/>
  <c r="G1853" i="5"/>
  <c r="AB1853" i="5"/>
  <c r="R1845" i="5"/>
  <c r="H1845" i="5"/>
  <c r="V1837" i="5"/>
  <c r="E1837" i="5" s="1"/>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s="1"/>
  <c r="AB1661" i="5"/>
  <c r="V1653" i="5"/>
  <c r="V1637" i="5"/>
  <c r="G1637" i="5"/>
  <c r="V1605" i="5"/>
  <c r="H1605" i="5"/>
  <c r="V1597" i="5"/>
  <c r="J1597" i="5" s="1"/>
  <c r="AB1597" i="5"/>
  <c r="V1589" i="5"/>
  <c r="AB1589" i="5"/>
  <c r="V1573" i="5"/>
  <c r="J1565" i="5"/>
  <c r="F1565" i="5"/>
  <c r="V1541" i="5"/>
  <c r="F1541" i="5" s="1"/>
  <c r="V1533" i="5"/>
  <c r="AB1533" i="5"/>
  <c r="V1525" i="5"/>
  <c r="AB1525" i="5"/>
  <c r="V1509" i="5"/>
  <c r="AB1509" i="5"/>
  <c r="V1501" i="5"/>
  <c r="J1501" i="5" s="1"/>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c r="E1357" i="5"/>
  <c r="X1357" i="5" s="1"/>
  <c r="H1357" i="5"/>
  <c r="V1349" i="5"/>
  <c r="J1349" i="5" s="1"/>
  <c r="AB1349" i="5"/>
  <c r="V1341" i="5"/>
  <c r="AB1325" i="5"/>
  <c r="V1325" i="5"/>
  <c r="V1317" i="5"/>
  <c r="R1317" i="5"/>
  <c r="AB1317" i="5"/>
  <c r="V1301" i="5"/>
  <c r="AB1301" i="5"/>
  <c r="V1293" i="5"/>
  <c r="G1293" i="5" s="1"/>
  <c r="V1285" i="5"/>
  <c r="J1285" i="5" s="1"/>
  <c r="V1261" i="5"/>
  <c r="AB1261" i="5"/>
  <c r="AB1253" i="5"/>
  <c r="V1253" i="5"/>
  <c r="V1205" i="5"/>
  <c r="V1181" i="5"/>
  <c r="H1181" i="5" s="1"/>
  <c r="V1173" i="5"/>
  <c r="V1165" i="5"/>
  <c r="AB1165" i="5"/>
  <c r="V1149" i="5"/>
  <c r="G1149" i="5" s="1"/>
  <c r="AB1149" i="5"/>
  <c r="V1141" i="5"/>
  <c r="AB1141" i="5"/>
  <c r="V1133" i="5"/>
  <c r="AB1133" i="5"/>
  <c r="V1125" i="5"/>
  <c r="AB1125" i="5"/>
  <c r="V1117" i="5"/>
  <c r="G1117" i="5" s="1"/>
  <c r="V1109" i="5"/>
  <c r="G1109" i="5" s="1"/>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s="1"/>
  <c r="V973" i="5"/>
  <c r="V965" i="5"/>
  <c r="AB965" i="5"/>
  <c r="V957" i="5"/>
  <c r="AB957" i="5"/>
  <c r="V949" i="5"/>
  <c r="E949" i="5" s="1"/>
  <c r="X949" i="5" s="1"/>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s="1"/>
  <c r="AB861" i="5"/>
  <c r="V845" i="5"/>
  <c r="AB845" i="5"/>
  <c r="V837" i="5"/>
  <c r="AB837" i="5"/>
  <c r="V829" i="5"/>
  <c r="AB829" i="5"/>
  <c r="V821" i="5"/>
  <c r="G821" i="5" s="1"/>
  <c r="AB821" i="5"/>
  <c r="V813" i="5"/>
  <c r="AB813" i="5"/>
  <c r="V805" i="5"/>
  <c r="AB805" i="5"/>
  <c r="V797" i="5"/>
  <c r="F797" i="5" s="1"/>
  <c r="AB797" i="5"/>
  <c r="V789" i="5"/>
  <c r="H789" i="5"/>
  <c r="AB789" i="5"/>
  <c r="V781" i="5"/>
  <c r="E781" i="5"/>
  <c r="X781" i="5" s="1"/>
  <c r="AB781" i="5"/>
  <c r="V773" i="5"/>
  <c r="AB773" i="5"/>
  <c r="V765" i="5"/>
  <c r="R765" i="5"/>
  <c r="AB765" i="5"/>
  <c r="AB741" i="5"/>
  <c r="V741" i="5"/>
  <c r="E741" i="5" s="1"/>
  <c r="X741" i="5" s="1"/>
  <c r="V733" i="5"/>
  <c r="AB725" i="5"/>
  <c r="V725" i="5"/>
  <c r="AB677" i="5"/>
  <c r="V677" i="5"/>
  <c r="R677" i="5"/>
  <c r="AB661" i="5"/>
  <c r="V661" i="5"/>
  <c r="H661" i="5"/>
  <c r="V645" i="5"/>
  <c r="I645" i="5" s="1"/>
  <c r="AB637" i="5"/>
  <c r="V621" i="5"/>
  <c r="AB621" i="5"/>
  <c r="V605" i="5"/>
  <c r="V597" i="5"/>
  <c r="AB597" i="5"/>
  <c r="V581" i="5"/>
  <c r="G581" i="5" s="1"/>
  <c r="AB581" i="5"/>
  <c r="V565" i="5"/>
  <c r="V557" i="5"/>
  <c r="R557" i="5"/>
  <c r="AB557" i="5"/>
  <c r="V549" i="5"/>
  <c r="AB549" i="5"/>
  <c r="V533" i="5"/>
  <c r="G533" i="5"/>
  <c r="AB533" i="5"/>
  <c r="V525" i="5"/>
  <c r="J525" i="5"/>
  <c r="E517" i="5"/>
  <c r="X517" i="5" s="1"/>
  <c r="J517" i="5"/>
  <c r="V509" i="5"/>
  <c r="AB509" i="5"/>
  <c r="I501" i="5"/>
  <c r="J501" i="5"/>
  <c r="F501" i="5"/>
  <c r="R501" i="5"/>
  <c r="AB477" i="5"/>
  <c r="V477" i="5"/>
  <c r="G477" i="5" s="1"/>
  <c r="V469" i="5"/>
  <c r="AB469" i="5"/>
  <c r="H461" i="5"/>
  <c r="J461" i="5"/>
  <c r="V453" i="5"/>
  <c r="G453" i="5" s="1"/>
  <c r="V445" i="5"/>
  <c r="F445" i="5" s="1"/>
  <c r="AB445" i="5"/>
  <c r="G437" i="5"/>
  <c r="I437" i="5"/>
  <c r="J437" i="5"/>
  <c r="R437" i="5"/>
  <c r="V421" i="5"/>
  <c r="G421" i="5"/>
  <c r="AB421" i="5"/>
  <c r="AB397" i="5"/>
  <c r="V397" i="5"/>
  <c r="V389" i="5"/>
  <c r="AB389" i="5"/>
  <c r="V357" i="5"/>
  <c r="G357" i="5" s="1"/>
  <c r="V349" i="5"/>
  <c r="G349" i="5" s="1"/>
  <c r="AB349" i="5"/>
  <c r="V325" i="5"/>
  <c r="G325" i="5" s="1"/>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s="1"/>
  <c r="V157" i="5"/>
  <c r="H157" i="5" s="1"/>
  <c r="V149" i="5"/>
  <c r="H149" i="5"/>
  <c r="AB149" i="5"/>
  <c r="V141" i="5"/>
  <c r="I141" i="5" s="1"/>
  <c r="AB141" i="5"/>
  <c r="V133" i="5"/>
  <c r="E133" i="5" s="1"/>
  <c r="X133" i="5" s="1"/>
  <c r="AB133" i="5"/>
  <c r="V125" i="5"/>
  <c r="AB125" i="5"/>
  <c r="V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s="1"/>
  <c r="V2164" i="5"/>
  <c r="G2164" i="5" s="1"/>
  <c r="V2132" i="5"/>
  <c r="V2020" i="5"/>
  <c r="G2020" i="5" s="1"/>
  <c r="V2004" i="5"/>
  <c r="F2004" i="5" s="1"/>
  <c r="V1980" i="5"/>
  <c r="V1964" i="5"/>
  <c r="G1964" i="5" s="1"/>
  <c r="V1940" i="5"/>
  <c r="H1940" i="5"/>
  <c r="V1924" i="5"/>
  <c r="G1924" i="5"/>
  <c r="V1908" i="5"/>
  <c r="V1780" i="5"/>
  <c r="V1772" i="5"/>
  <c r="G1772" i="5" s="1"/>
  <c r="V1756" i="5"/>
  <c r="I1756" i="5"/>
  <c r="V1740" i="5"/>
  <c r="V1732" i="5"/>
  <c r="G1732" i="5" s="1"/>
  <c r="V1356" i="5"/>
  <c r="R1356" i="5"/>
  <c r="H1324" i="5"/>
  <c r="I1324" i="5"/>
  <c r="J1188" i="5"/>
  <c r="H1188" i="5"/>
  <c r="I1188" i="5"/>
  <c r="E1100" i="5"/>
  <c r="X1100" i="5" s="1"/>
  <c r="I1100" i="5"/>
  <c r="G932" i="5"/>
  <c r="AB852" i="5"/>
  <c r="V852" i="5"/>
  <c r="AB788" i="5"/>
  <c r="V788" i="5"/>
  <c r="J788" i="5"/>
  <c r="V764" i="5"/>
  <c r="AB764" i="5"/>
  <c r="V652" i="5"/>
  <c r="R652" i="5" s="1"/>
  <c r="AB652" i="5"/>
  <c r="V636" i="5"/>
  <c r="AB636" i="5"/>
  <c r="AB628" i="5"/>
  <c r="V628" i="5"/>
  <c r="R628" i="5" s="1"/>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s="1"/>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s="1"/>
  <c r="V1269" i="5"/>
  <c r="AB1269" i="5"/>
  <c r="V1157" i="5"/>
  <c r="G1157" i="5"/>
  <c r="V981" i="5"/>
  <c r="R981" i="5" s="1"/>
  <c r="G1957" i="5"/>
  <c r="E1949" i="5"/>
  <c r="X1949" i="5" s="1"/>
  <c r="AB1053" i="5"/>
  <c r="AB1669" i="5"/>
  <c r="AB1693" i="5"/>
  <c r="AB1685" i="5"/>
  <c r="S47" i="5"/>
  <c r="T41" i="5"/>
  <c r="T65" i="5"/>
  <c r="S87" i="5"/>
  <c r="T66" i="5"/>
  <c r="T58" i="5"/>
  <c r="S77" i="5"/>
  <c r="S76" i="5"/>
  <c r="T51" i="5"/>
  <c r="S91" i="5"/>
  <c r="T49" i="5"/>
  <c r="S71" i="5"/>
  <c r="T54" i="5"/>
  <c r="T60" i="5"/>
  <c r="T63" i="5"/>
  <c r="T59" i="5"/>
  <c r="T50" i="5"/>
  <c r="T47" i="5"/>
  <c r="S53" i="5"/>
  <c r="S55" i="5"/>
  <c r="T46" i="5"/>
  <c r="S83" i="5"/>
  <c r="T80" i="5"/>
  <c r="S63" i="5"/>
  <c r="S65" i="5"/>
  <c r="T72" i="5"/>
  <c r="T77" i="5"/>
  <c r="S86" i="5"/>
  <c r="T43" i="5"/>
  <c r="T73" i="5"/>
  <c r="T88" i="5"/>
  <c r="T57" i="5"/>
  <c r="T76" i="5"/>
  <c r="T89" i="5"/>
  <c r="T40" i="5"/>
  <c r="G2116" i="5"/>
  <c r="R2084" i="5"/>
  <c r="H1812" i="5"/>
  <c r="J2084" i="5"/>
  <c r="G2084" i="5"/>
  <c r="G2100" i="5"/>
  <c r="R2100" i="5"/>
  <c r="G1420" i="5"/>
  <c r="J2492" i="5"/>
  <c r="I1420" i="5"/>
  <c r="H1788" i="5"/>
  <c r="F1420" i="5"/>
  <c r="E1388" i="5"/>
  <c r="X1388" i="5" s="1"/>
  <c r="E197" i="5"/>
  <c r="X197" i="5" s="1"/>
  <c r="J2412" i="5"/>
  <c r="F1913" i="5"/>
  <c r="G1913" i="5"/>
  <c r="R1913" i="5"/>
  <c r="G2137" i="5"/>
  <c r="I1212" i="5"/>
  <c r="G1812" i="5"/>
  <c r="F1380" i="5"/>
  <c r="G1340" i="5"/>
  <c r="J1841" i="5"/>
  <c r="J2441" i="5"/>
  <c r="H2084" i="5"/>
  <c r="I2420" i="5"/>
  <c r="F765" i="5"/>
  <c r="E1420" i="5"/>
  <c r="X1420" i="5" s="1"/>
  <c r="R2468" i="5"/>
  <c r="R1252" i="5"/>
  <c r="E2420" i="5"/>
  <c r="X2420" i="5" s="1"/>
  <c r="H1084" i="5"/>
  <c r="G2145" i="5"/>
  <c r="J1236" i="5"/>
  <c r="E2441" i="5"/>
  <c r="X2441" i="5" s="1"/>
  <c r="E1788" i="5"/>
  <c r="X1788" i="5" s="1"/>
  <c r="H213" i="5"/>
  <c r="H1180" i="5"/>
  <c r="F2100" i="5"/>
  <c r="H2468" i="5"/>
  <c r="A29" i="6"/>
  <c r="E1180" i="5"/>
  <c r="X1180" i="5" s="1"/>
  <c r="I1236" i="5"/>
  <c r="R1180" i="5"/>
  <c r="E1236" i="5"/>
  <c r="X1236" i="5" s="1"/>
  <c r="I45" i="5"/>
  <c r="F1180" i="5"/>
  <c r="G1236" i="5"/>
  <c r="I1180" i="5"/>
  <c r="J1180" i="5"/>
  <c r="J2444" i="5"/>
  <c r="R1164" i="5"/>
  <c r="F1340" i="5"/>
  <c r="I2444" i="5"/>
  <c r="I1340" i="5"/>
  <c r="H884"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R1316" i="5"/>
  <c r="J844" i="5"/>
  <c r="E1316" i="5"/>
  <c r="X1316" i="5" s="1"/>
  <c r="E1212" i="5"/>
  <c r="X1212" i="5" s="1"/>
  <c r="I844" i="5"/>
  <c r="G1316" i="5"/>
  <c r="G844" i="5"/>
  <c r="E1636" i="5"/>
  <c r="X1636" i="5" s="1"/>
  <c r="I1316" i="5"/>
  <c r="F1212" i="5"/>
  <c r="F2460" i="5"/>
  <c r="R844" i="5"/>
  <c r="E1841" i="5"/>
  <c r="X1841" i="5" s="1"/>
  <c r="F1841" i="5"/>
  <c r="I1841" i="5"/>
  <c r="F2433" i="5"/>
  <c r="E97" i="5"/>
  <c r="X97" i="5" s="1"/>
  <c r="G97" i="5"/>
  <c r="F97" i="5"/>
  <c r="H97" i="5"/>
  <c r="I97" i="5"/>
  <c r="J97" i="5"/>
  <c r="J801" i="5"/>
  <c r="H1497" i="5"/>
  <c r="R1969" i="5"/>
  <c r="E1969" i="5"/>
  <c r="X1969" i="5" s="1"/>
  <c r="H1969" i="5"/>
  <c r="I2121" i="5"/>
  <c r="H2121" i="5"/>
  <c r="J2121" i="5"/>
  <c r="F2121" i="5"/>
  <c r="R2121" i="5"/>
  <c r="R2161" i="5"/>
  <c r="J2225" i="5"/>
  <c r="R2225" i="5"/>
  <c r="H2425" i="5"/>
  <c r="G2425" i="5"/>
  <c r="R2425" i="5"/>
  <c r="F569" i="5"/>
  <c r="H569" i="5"/>
  <c r="G569" i="5"/>
  <c r="R993" i="5"/>
  <c r="E993" i="5"/>
  <c r="X993" i="5" s="1"/>
  <c r="J993" i="5"/>
  <c r="F993" i="5"/>
  <c r="G993" i="5"/>
  <c r="I993" i="5"/>
  <c r="E1377" i="5"/>
  <c r="X1377" i="5" s="1"/>
  <c r="I1377" i="5"/>
  <c r="G1377" i="5"/>
  <c r="R1377" i="5"/>
  <c r="J1553" i="5"/>
  <c r="H1553" i="5"/>
  <c r="I1553" i="5"/>
  <c r="E1553" i="5"/>
  <c r="X1553" i="5" s="1"/>
  <c r="R1553" i="5"/>
  <c r="G1553" i="5"/>
  <c r="R1609" i="5"/>
  <c r="F1609" i="5"/>
  <c r="J1609"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G1217" i="5"/>
  <c r="R1721" i="5"/>
  <c r="F1721" i="5"/>
  <c r="F1745" i="5"/>
  <c r="R1745" i="5"/>
  <c r="H1745" i="5"/>
  <c r="E1873" i="5"/>
  <c r="X1873" i="5" s="1"/>
  <c r="F1873" i="5"/>
  <c r="R1873" i="5"/>
  <c r="J1873" i="5"/>
  <c r="H1873" i="5"/>
  <c r="I1873" i="5"/>
  <c r="H2105" i="5"/>
  <c r="J2105" i="5"/>
  <c r="R2105" i="5"/>
  <c r="I2177" i="5"/>
  <c r="H2177" i="5"/>
  <c r="J2177" i="5"/>
  <c r="E2177" i="5"/>
  <c r="X2177" i="5" s="1"/>
  <c r="R2177" i="5"/>
  <c r="F2177" i="5"/>
  <c r="E2209" i="5"/>
  <c r="X2209" i="5" s="1"/>
  <c r="R2209" i="5"/>
  <c r="H2209" i="5"/>
  <c r="J2113" i="5"/>
  <c r="F2113" i="5"/>
  <c r="I2113" i="5"/>
  <c r="F1465" i="5"/>
  <c r="G1465" i="5"/>
  <c r="E1465" i="5"/>
  <c r="X1465" i="5" s="1"/>
  <c r="H1465" i="5"/>
  <c r="R1465" i="5"/>
  <c r="I1465" i="5"/>
  <c r="J1465" i="5"/>
  <c r="E1569" i="5"/>
  <c r="X1569" i="5" s="1"/>
  <c r="F1569" i="5"/>
  <c r="H1801" i="5"/>
  <c r="F1825" i="5"/>
  <c r="H1937" i="5"/>
  <c r="R2073" i="5"/>
  <c r="J2073" i="5"/>
  <c r="G2249" i="5"/>
  <c r="H2249" i="5"/>
  <c r="F2249" i="5"/>
  <c r="R2353" i="5"/>
  <c r="I2353" i="5"/>
  <c r="E2353" i="5"/>
  <c r="X2353" i="5" s="1"/>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F785" i="5"/>
  <c r="E1089" i="5"/>
  <c r="X1089" i="5" s="1"/>
  <c r="I1089" i="5"/>
  <c r="H1089" i="5"/>
  <c r="J1089" i="5"/>
  <c r="F1089" i="5"/>
  <c r="R1089" i="5"/>
  <c r="G1089" i="5"/>
  <c r="J1153" i="5"/>
  <c r="H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E2217" i="5"/>
  <c r="X2217" i="5" s="1"/>
  <c r="H537" i="5"/>
  <c r="J537" i="5"/>
  <c r="G537" i="5"/>
  <c r="R1097" i="5"/>
  <c r="E1097" i="5"/>
  <c r="X1097" i="5" s="1"/>
  <c r="G1481" i="5"/>
  <c r="E1481" i="5"/>
  <c r="X1481" i="5" s="1"/>
  <c r="R1481" i="5"/>
  <c r="I1481" i="5"/>
  <c r="J1481" i="5"/>
  <c r="H1481" i="5"/>
  <c r="F1481" i="5"/>
  <c r="F1585" i="5"/>
  <c r="J1705" i="5"/>
  <c r="I1705" i="5"/>
  <c r="R1705" i="5"/>
  <c r="R1729" i="5"/>
  <c r="E1729" i="5"/>
  <c r="X1729" i="5" s="1"/>
  <c r="F1729" i="5"/>
  <c r="I1729" i="5"/>
  <c r="H1729" i="5"/>
  <c r="J1729" i="5"/>
  <c r="J1785" i="5"/>
  <c r="E1785" i="5"/>
  <c r="X1785" i="5" s="1"/>
  <c r="H1785" i="5"/>
  <c r="R1833" i="5"/>
  <c r="J1833" i="5"/>
  <c r="F1833" i="5"/>
  <c r="E1833" i="5"/>
  <c r="X1833" i="5" s="1"/>
  <c r="I1833" i="5"/>
  <c r="H1833" i="5"/>
  <c r="E1913" i="5"/>
  <c r="X1913" i="5" s="1"/>
  <c r="J1913" i="5"/>
  <c r="I1913" i="5"/>
  <c r="I1945" i="5"/>
  <c r="H2025" i="5"/>
  <c r="R2025" i="5"/>
  <c r="J2025" i="5"/>
  <c r="H2057" i="5"/>
  <c r="R2057" i="5"/>
  <c r="J2057" i="5"/>
  <c r="I2089" i="5"/>
  <c r="J2089" i="5"/>
  <c r="E2089" i="5"/>
  <c r="X2089" i="5" s="1"/>
  <c r="H2297" i="5"/>
  <c r="H2361" i="5"/>
  <c r="R2489" i="5"/>
  <c r="F2489" i="5"/>
  <c r="I1396" i="5"/>
  <c r="J1636" i="5"/>
  <c r="F1716" i="5"/>
  <c r="G1716" i="5"/>
  <c r="I1716" i="5"/>
  <c r="I178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E1844" i="5"/>
  <c r="X1844" i="5" s="1"/>
  <c r="F2116" i="5"/>
  <c r="H2116" i="5"/>
  <c r="G1396" i="5"/>
  <c r="J1876" i="5"/>
  <c r="H1876" i="5"/>
  <c r="I1876" i="5"/>
  <c r="F1876" i="5"/>
  <c r="G1876" i="5"/>
  <c r="I1900" i="5"/>
  <c r="G2012" i="5"/>
  <c r="R2012" i="5"/>
  <c r="E2012" i="5"/>
  <c r="X2012" i="5" s="1"/>
  <c r="F2012" i="5"/>
  <c r="I2012" i="5"/>
  <c r="J2012" i="5"/>
  <c r="H2012" i="5"/>
  <c r="G2420" i="5"/>
  <c r="H1396" i="5"/>
  <c r="J796" i="5"/>
  <c r="F1172" i="5"/>
  <c r="I1172" i="5"/>
  <c r="E1172" i="5"/>
  <c r="X1172" i="5" s="1"/>
  <c r="J1172" i="5"/>
  <c r="H2068" i="5"/>
  <c r="E2068" i="5"/>
  <c r="X2068" i="5" s="1"/>
  <c r="G2068" i="5"/>
  <c r="F2124" i="5"/>
  <c r="R1396" i="5"/>
  <c r="J908" i="5"/>
  <c r="H908" i="5"/>
  <c r="F908" i="5"/>
  <c r="F1412" i="5"/>
  <c r="R1852" i="5"/>
  <c r="G1916" i="5"/>
  <c r="F1916" i="5"/>
  <c r="E1916" i="5"/>
  <c r="X1916" i="5" s="1"/>
  <c r="R1916" i="5"/>
  <c r="H1916" i="5"/>
  <c r="J1916" i="5"/>
  <c r="I1916" i="5"/>
  <c r="F2356" i="5"/>
  <c r="E2468" i="5"/>
  <c r="X2468" i="5" s="1"/>
  <c r="F2468" i="5"/>
  <c r="R1196" i="5"/>
  <c r="I1708" i="5"/>
  <c r="F1708" i="5"/>
  <c r="G1764" i="5"/>
  <c r="E1812" i="5"/>
  <c r="X1812" i="5" s="1"/>
  <c r="J1812" i="5"/>
  <c r="J2140" i="5"/>
  <c r="R2140" i="5"/>
  <c r="I2140" i="5"/>
  <c r="E2140" i="5"/>
  <c r="X2140" i="5" s="1"/>
  <c r="F2140" i="5"/>
  <c r="H2140" i="5"/>
  <c r="G2140" i="5"/>
  <c r="H1388" i="5"/>
  <c r="J1388" i="5"/>
  <c r="F1388" i="5"/>
  <c r="I1388" i="5"/>
  <c r="J1420" i="5"/>
  <c r="H1420" i="5"/>
  <c r="F1684" i="5"/>
  <c r="R1684" i="5"/>
  <c r="I1684" i="5"/>
  <c r="H1860" i="5"/>
  <c r="F1860" i="5"/>
  <c r="I1932" i="5"/>
  <c r="R1932" i="5"/>
  <c r="H1932" i="5"/>
  <c r="J1932" i="5"/>
  <c r="E1932" i="5"/>
  <c r="X1932" i="5" s="1"/>
  <c r="F1932" i="5"/>
  <c r="G1988" i="5"/>
  <c r="E1988" i="5"/>
  <c r="X1988" i="5" s="1"/>
  <c r="R1988" i="5"/>
  <c r="F1988" i="5"/>
  <c r="I1988" i="5"/>
  <c r="J1988" i="5"/>
  <c r="H1988" i="5"/>
  <c r="E868" i="5"/>
  <c r="X868" i="5" s="1"/>
  <c r="H868" i="5"/>
  <c r="G916" i="5"/>
  <c r="J916" i="5"/>
  <c r="R916" i="5"/>
  <c r="E916" i="5"/>
  <c r="X916" i="5" s="1"/>
  <c r="H916" i="5"/>
  <c r="I916" i="5"/>
  <c r="J1140" i="5"/>
  <c r="G1140" i="5"/>
  <c r="H1244" i="5"/>
  <c r="H1300" i="5"/>
  <c r="E1300" i="5"/>
  <c r="X1300" i="5" s="1"/>
  <c r="G1364" i="5"/>
  <c r="H1364" i="5"/>
  <c r="R700" i="5"/>
  <c r="E700" i="5"/>
  <c r="X700" i="5" s="1"/>
  <c r="R876" i="5"/>
  <c r="H876" i="5"/>
  <c r="I876" i="5"/>
  <c r="G876" i="5"/>
  <c r="F876" i="5"/>
  <c r="J876" i="5"/>
  <c r="F732" i="5"/>
  <c r="G732" i="5"/>
  <c r="I732" i="5"/>
  <c r="I804" i="5"/>
  <c r="G948" i="5"/>
  <c r="E948" i="5"/>
  <c r="X948" i="5" s="1"/>
  <c r="G1148" i="5"/>
  <c r="J1148" i="5"/>
  <c r="F1148" i="5"/>
  <c r="I1148" i="5"/>
  <c r="F1220" i="5"/>
  <c r="E1220" i="5"/>
  <c r="X1220" i="5" s="1"/>
  <c r="I1220" i="5"/>
  <c r="I1308"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E797" i="5"/>
  <c r="X797" i="5" s="1"/>
  <c r="G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I325" i="5"/>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H445" i="5"/>
  <c r="J533" i="5"/>
  <c r="F533" i="5"/>
  <c r="H533" i="5"/>
  <c r="R533" i="5"/>
  <c r="I533" i="5"/>
  <c r="E533" i="5"/>
  <c r="X533" i="5" s="1"/>
  <c r="R789" i="5"/>
  <c r="I821" i="5"/>
  <c r="E861" i="5"/>
  <c r="X861" i="5" s="1"/>
  <c r="J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H1549" i="5"/>
  <c r="R1549" i="5"/>
  <c r="I1549" i="5"/>
  <c r="S46" i="5"/>
  <c r="S40" i="5"/>
  <c r="S54" i="5"/>
  <c r="S66" i="5"/>
  <c r="S78" i="5"/>
  <c r="S89" i="5"/>
  <c r="S75" i="5"/>
  <c r="S51" i="5"/>
  <c r="S49" i="5"/>
  <c r="S73" i="5"/>
  <c r="S85" i="5"/>
  <c r="S68" i="5"/>
  <c r="S88" i="5"/>
  <c r="S43" i="5"/>
  <c r="S57" i="5"/>
  <c r="T61" i="5"/>
  <c r="T69" i="5"/>
  <c r="S59" i="5"/>
  <c r="S56" i="5"/>
  <c r="S72" i="5"/>
  <c r="S50" i="5"/>
  <c r="S41" i="5"/>
  <c r="T45" i="5"/>
  <c r="S60" i="5"/>
  <c r="S74" i="5"/>
  <c r="S93" i="5"/>
  <c r="S69" i="5"/>
  <c r="S61" i="5"/>
  <c r="S45" i="5"/>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s="1"/>
  <c r="V2170" i="5"/>
  <c r="G2170" i="5" s="1"/>
  <c r="V2162" i="5"/>
  <c r="G2162" i="5" s="1"/>
  <c r="AB2162" i="5"/>
  <c r="V2114" i="5"/>
  <c r="G2114" i="5" s="1"/>
  <c r="AB2114" i="5"/>
  <c r="V2098" i="5"/>
  <c r="G2098" i="5" s="1"/>
  <c r="V2082" i="5"/>
  <c r="G2082" i="5" s="1"/>
  <c r="V2058" i="5"/>
  <c r="G2058" i="5"/>
  <c r="AB2058" i="5"/>
  <c r="V1994" i="5"/>
  <c r="AB1994" i="5"/>
  <c r="V1938" i="5"/>
  <c r="R1938" i="5" s="1"/>
  <c r="AB1938" i="5"/>
  <c r="V1914" i="5"/>
  <c r="AB1914" i="5"/>
  <c r="V1882" i="5"/>
  <c r="G1882" i="5" s="1"/>
  <c r="V1834" i="5"/>
  <c r="AB1834" i="5"/>
  <c r="V1826" i="5"/>
  <c r="G1826" i="5" s="1"/>
  <c r="AB1826" i="5"/>
  <c r="V1786" i="5"/>
  <c r="G1786" i="5" s="1"/>
  <c r="AB1786" i="5"/>
  <c r="H1762" i="5"/>
  <c r="J1762" i="5"/>
  <c r="E1762" i="5"/>
  <c r="X1762" i="5" s="1"/>
  <c r="R1762" i="5"/>
  <c r="F1762" i="5"/>
  <c r="I1762" i="5"/>
  <c r="V1730" i="5"/>
  <c r="AB1730" i="5"/>
  <c r="E1650" i="5"/>
  <c r="X1650" i="5" s="1"/>
  <c r="R1650" i="5"/>
  <c r="V1634" i="5"/>
  <c r="G1634" i="5" s="1"/>
  <c r="V1514" i="5"/>
  <c r="AB1514" i="5"/>
  <c r="F1506" i="5"/>
  <c r="I1506" i="5"/>
  <c r="E1506" i="5"/>
  <c r="X1506" i="5" s="1"/>
  <c r="V1466" i="5"/>
  <c r="AB1466" i="5"/>
  <c r="V1434" i="5"/>
  <c r="G1434" i="5"/>
  <c r="AB1434" i="5"/>
  <c r="V1418" i="5"/>
  <c r="AB1418" i="5"/>
  <c r="V1386" i="5"/>
  <c r="G1386" i="5" s="1"/>
  <c r="AB1386" i="5"/>
  <c r="E1330" i="5"/>
  <c r="X1330" i="5" s="1"/>
  <c r="J1330" i="5"/>
  <c r="V1290" i="5"/>
  <c r="G1290" i="5" s="1"/>
  <c r="V1266" i="5"/>
  <c r="AB1266" i="5"/>
  <c r="V1234" i="5"/>
  <c r="AB1234" i="5"/>
  <c r="V1170" i="5"/>
  <c r="G1170" i="5" s="1"/>
  <c r="V1162" i="5"/>
  <c r="AB1162" i="5"/>
  <c r="V1154" i="5"/>
  <c r="AB1154" i="5"/>
  <c r="V1106" i="5"/>
  <c r="G1106" i="5" s="1"/>
  <c r="V1090" i="5"/>
  <c r="G1090" i="5" s="1"/>
  <c r="H1058" i="5"/>
  <c r="F1058" i="5"/>
  <c r="I1058" i="5"/>
  <c r="E1058" i="5"/>
  <c r="X1058" i="5" s="1"/>
  <c r="V1026" i="5"/>
  <c r="G1026" i="5" s="1"/>
  <c r="F938" i="5"/>
  <c r="J938" i="5"/>
  <c r="I938" i="5"/>
  <c r="H938" i="5"/>
  <c r="E938" i="5"/>
  <c r="X938" i="5" s="1"/>
  <c r="V874" i="5"/>
  <c r="AB874" i="5"/>
  <c r="V834" i="5"/>
  <c r="AB834" i="5"/>
  <c r="V770" i="5"/>
  <c r="AB770" i="5"/>
  <c r="V754" i="5"/>
  <c r="AB754" i="5"/>
  <c r="V730" i="5"/>
  <c r="G730" i="5" s="1"/>
  <c r="AB730" i="5"/>
  <c r="V698" i="5"/>
  <c r="AB698" i="5"/>
  <c r="V666" i="5"/>
  <c r="G666" i="5" s="1"/>
  <c r="AB666" i="5"/>
  <c r="V626" i="5"/>
  <c r="AB626" i="5"/>
  <c r="H610" i="5"/>
  <c r="R610" i="5"/>
  <c r="E610" i="5"/>
  <c r="X610" i="5" s="1"/>
  <c r="F610" i="5"/>
  <c r="G586" i="5"/>
  <c r="E586" i="5"/>
  <c r="X586" i="5" s="1"/>
  <c r="F586" i="5"/>
  <c r="H586" i="5"/>
  <c r="R586" i="5"/>
  <c r="J586" i="5"/>
  <c r="I586" i="5"/>
  <c r="V522" i="5"/>
  <c r="AB522" i="5"/>
  <c r="V338" i="5"/>
  <c r="AB338" i="5"/>
  <c r="V306" i="5"/>
  <c r="G306" i="5" s="1"/>
  <c r="V234" i="5"/>
  <c r="G234" i="5"/>
  <c r="AB234" i="5"/>
  <c r="V218" i="5"/>
  <c r="R218" i="5" s="1"/>
  <c r="AB218"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s="1"/>
  <c r="AB2474" i="5"/>
  <c r="V2466" i="5"/>
  <c r="E2466" i="5" s="1"/>
  <c r="X2466" i="5" s="1"/>
  <c r="AB2466" i="5"/>
  <c r="J2458" i="5"/>
  <c r="I2458" i="5"/>
  <c r="E2458" i="5"/>
  <c r="X2458" i="5" s="1"/>
  <c r="R2458" i="5"/>
  <c r="H2458" i="5"/>
  <c r="V2450" i="5"/>
  <c r="G2450" i="5"/>
  <c r="AB2450" i="5"/>
  <c r="I2442" i="5"/>
  <c r="E2442" i="5"/>
  <c r="X2442" i="5" s="1"/>
  <c r="V2434" i="5"/>
  <c r="G2434" i="5" s="1"/>
  <c r="AB2434" i="5"/>
  <c r="V2426" i="5"/>
  <c r="G2426" i="5"/>
  <c r="G2418" i="5"/>
  <c r="R2418" i="5"/>
  <c r="E2418" i="5"/>
  <c r="X2418" i="5" s="1"/>
  <c r="I2418" i="5"/>
  <c r="F2418" i="5"/>
  <c r="J2418" i="5"/>
  <c r="H2418" i="5"/>
  <c r="V2410" i="5"/>
  <c r="AB2410" i="5"/>
  <c r="V2402" i="5"/>
  <c r="G2402" i="5" s="1"/>
  <c r="AB2402" i="5"/>
  <c r="V2394" i="5"/>
  <c r="G2394" i="5"/>
  <c r="AB2394" i="5"/>
  <c r="V2386" i="5"/>
  <c r="AB2386" i="5"/>
  <c r="V2378" i="5"/>
  <c r="G2378" i="5" s="1"/>
  <c r="AB2378" i="5"/>
  <c r="V2370" i="5"/>
  <c r="G2370" i="5"/>
  <c r="AB2370" i="5"/>
  <c r="V2362" i="5"/>
  <c r="G2362" i="5"/>
  <c r="AB2362" i="5"/>
  <c r="V2354" i="5"/>
  <c r="AB2354" i="5"/>
  <c r="V2338" i="5"/>
  <c r="AB2338" i="5"/>
  <c r="V2330" i="5"/>
  <c r="E2330" i="5" s="1"/>
  <c r="X2330" i="5" s="1"/>
  <c r="AB2330" i="5"/>
  <c r="V2322" i="5"/>
  <c r="G2322" i="5"/>
  <c r="AB2322" i="5"/>
  <c r="V2314" i="5"/>
  <c r="G2314" i="5" s="1"/>
  <c r="AB2314" i="5"/>
  <c r="V2298" i="5"/>
  <c r="I2298" i="5" s="1"/>
  <c r="AB2298" i="5"/>
  <c r="V2290" i="5"/>
  <c r="G2290" i="5"/>
  <c r="V2282" i="5"/>
  <c r="G2282" i="5" s="1"/>
  <c r="V2266" i="5"/>
  <c r="G2266" i="5"/>
  <c r="V2258" i="5"/>
  <c r="V2250" i="5"/>
  <c r="G2250" i="5"/>
  <c r="V2242" i="5"/>
  <c r="G2242" i="5" s="1"/>
  <c r="V2234" i="5"/>
  <c r="G2234" i="5"/>
  <c r="AB2234" i="5"/>
  <c r="V2226" i="5"/>
  <c r="AB2226" i="5"/>
  <c r="V2218" i="5"/>
  <c r="G2218" i="5" s="1"/>
  <c r="V2210" i="5"/>
  <c r="G2210" i="5" s="1"/>
  <c r="V2194" i="5"/>
  <c r="G2194" i="5"/>
  <c r="V2186" i="5"/>
  <c r="G2186" i="5"/>
  <c r="R2178" i="5"/>
  <c r="E2178" i="5"/>
  <c r="X2178" i="5" s="1"/>
  <c r="I2178" i="5"/>
  <c r="H2178" i="5"/>
  <c r="I2162" i="5"/>
  <c r="V2154" i="5"/>
  <c r="AB2154" i="5"/>
  <c r="V2146" i="5"/>
  <c r="G2146" i="5" s="1"/>
  <c r="G2138" i="5"/>
  <c r="J2138" i="5"/>
  <c r="H2138" i="5"/>
  <c r="E2138" i="5"/>
  <c r="X2138" i="5" s="1"/>
  <c r="R2138" i="5"/>
  <c r="I2138" i="5"/>
  <c r="V2130" i="5"/>
  <c r="G2130" i="5" s="1"/>
  <c r="V2122" i="5"/>
  <c r="G2122" i="5" s="1"/>
  <c r="AB2106" i="5"/>
  <c r="V2106" i="5"/>
  <c r="V2090" i="5"/>
  <c r="AB2090" i="5"/>
  <c r="G2090" i="5"/>
  <c r="AB2074" i="5"/>
  <c r="V2074" i="5"/>
  <c r="G2074" i="5" s="1"/>
  <c r="V2066" i="5"/>
  <c r="AB2066" i="5"/>
  <c r="H2058" i="5"/>
  <c r="F2058" i="5"/>
  <c r="R2058" i="5"/>
  <c r="J2058" i="5"/>
  <c r="AB2050" i="5"/>
  <c r="V2050" i="5"/>
  <c r="G2050" i="5"/>
  <c r="V2042" i="5"/>
  <c r="AB2042" i="5"/>
  <c r="AB2034" i="5"/>
  <c r="V2034" i="5"/>
  <c r="G2034" i="5" s="1"/>
  <c r="V2026" i="5"/>
  <c r="G2026" i="5"/>
  <c r="AB2026" i="5"/>
  <c r="V2018" i="5"/>
  <c r="AB2018" i="5"/>
  <c r="V2010" i="5"/>
  <c r="AB2010" i="5"/>
  <c r="V2002" i="5"/>
  <c r="G2002" i="5" s="1"/>
  <c r="AB2002" i="5"/>
  <c r="R1994" i="5"/>
  <c r="F1994" i="5"/>
  <c r="J1994" i="5"/>
  <c r="H1994" i="5"/>
  <c r="V1986" i="5"/>
  <c r="G1986" i="5" s="1"/>
  <c r="V1978" i="5"/>
  <c r="G1978" i="5"/>
  <c r="AB1978" i="5"/>
  <c r="AB1970" i="5"/>
  <c r="V1970" i="5"/>
  <c r="G1970" i="5"/>
  <c r="V1962" i="5"/>
  <c r="G1962" i="5" s="1"/>
  <c r="V1946" i="5"/>
  <c r="G1946" i="5"/>
  <c r="AB1946" i="5"/>
  <c r="I1938" i="5"/>
  <c r="H1938" i="5"/>
  <c r="V1930" i="5"/>
  <c r="AB1930" i="5"/>
  <c r="V1922" i="5"/>
  <c r="G1922" i="5" s="1"/>
  <c r="AB1922" i="5"/>
  <c r="V1906" i="5"/>
  <c r="AB1906" i="5"/>
  <c r="V1898" i="5"/>
  <c r="G1898" i="5" s="1"/>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V1802" i="5"/>
  <c r="G1802" i="5"/>
  <c r="AB1802" i="5"/>
  <c r="V1794" i="5"/>
  <c r="AB1794" i="5"/>
  <c r="V1778" i="5"/>
  <c r="G1778" i="5"/>
  <c r="AB1778" i="5"/>
  <c r="V1770" i="5"/>
  <c r="G1770" i="5"/>
  <c r="V1754" i="5"/>
  <c r="AB1754" i="5"/>
  <c r="V1746" i="5"/>
  <c r="G1746" i="5"/>
  <c r="AB1746" i="5"/>
  <c r="V1738" i="5"/>
  <c r="AB1738" i="5"/>
  <c r="V1722" i="5"/>
  <c r="AB1722" i="5"/>
  <c r="V1714" i="5"/>
  <c r="G1714" i="5" s="1"/>
  <c r="V1706" i="5"/>
  <c r="AB1706" i="5"/>
  <c r="V1698" i="5"/>
  <c r="AB1698" i="5"/>
  <c r="AB1690" i="5"/>
  <c r="V1690" i="5"/>
  <c r="AB1682" i="5"/>
  <c r="V1682" i="5"/>
  <c r="G1682" i="5"/>
  <c r="V1674" i="5"/>
  <c r="AB1674" i="5"/>
  <c r="V1666" i="5"/>
  <c r="AB1666" i="5"/>
  <c r="AB1658" i="5"/>
  <c r="V1658" i="5"/>
  <c r="V1642" i="5"/>
  <c r="G1642" i="5"/>
  <c r="R1634" i="5"/>
  <c r="F1634" i="5"/>
  <c r="V1626" i="5"/>
  <c r="G1626" i="5" s="1"/>
  <c r="AB1626" i="5"/>
  <c r="AB1618" i="5"/>
  <c r="V1618" i="5"/>
  <c r="V1610" i="5"/>
  <c r="J1610" i="5" s="1"/>
  <c r="AB1610" i="5"/>
  <c r="V1602" i="5"/>
  <c r="G1602" i="5"/>
  <c r="V1594" i="5"/>
  <c r="AB1594" i="5"/>
  <c r="V1586" i="5"/>
  <c r="AB1586" i="5"/>
  <c r="V1578" i="5"/>
  <c r="AB1578" i="5"/>
  <c r="V1570" i="5"/>
  <c r="AB1570" i="5"/>
  <c r="V1562" i="5"/>
  <c r="AB1562" i="5"/>
  <c r="V1554" i="5"/>
  <c r="AB1546" i="5"/>
  <c r="V1546" i="5"/>
  <c r="V1538" i="5"/>
  <c r="AB1538" i="5"/>
  <c r="V1530" i="5"/>
  <c r="G1530" i="5" s="1"/>
  <c r="AB1530" i="5"/>
  <c r="R1506" i="5"/>
  <c r="J1506" i="5"/>
  <c r="V1498" i="5"/>
  <c r="G1498" i="5"/>
  <c r="V1490" i="5"/>
  <c r="G1490" i="5" s="1"/>
  <c r="V1482" i="5"/>
  <c r="G1482" i="5" s="1"/>
  <c r="AB1474" i="5"/>
  <c r="V1474" i="5"/>
  <c r="G1474" i="5" s="1"/>
  <c r="E1466" i="5"/>
  <c r="X1466" i="5" s="1"/>
  <c r="J1466" i="5"/>
  <c r="V1458" i="5"/>
  <c r="V1450" i="5"/>
  <c r="G1450" i="5" s="1"/>
  <c r="AB1450" i="5"/>
  <c r="V1442" i="5"/>
  <c r="AB1442" i="5"/>
  <c r="AB1426" i="5"/>
  <c r="V1426" i="5"/>
  <c r="G1426" i="5"/>
  <c r="F1418" i="5"/>
  <c r="J1418" i="5"/>
  <c r="E1418" i="5"/>
  <c r="X1418" i="5" s="1"/>
  <c r="H1418" i="5"/>
  <c r="I1418" i="5"/>
  <c r="R1418" i="5"/>
  <c r="V1410" i="5"/>
  <c r="G1410" i="5"/>
  <c r="AB1410" i="5"/>
  <c r="V1402" i="5"/>
  <c r="G1402" i="5" s="1"/>
  <c r="V1394" i="5"/>
  <c r="G1394" i="5"/>
  <c r="V1378" i="5"/>
  <c r="AB1378" i="5"/>
  <c r="V1370" i="5"/>
  <c r="AB1370" i="5"/>
  <c r="AB1362" i="5"/>
  <c r="V1362" i="5"/>
  <c r="V1354" i="5"/>
  <c r="G1354" i="5"/>
  <c r="V1346" i="5"/>
  <c r="G1346" i="5"/>
  <c r="AB1346" i="5"/>
  <c r="V1338" i="5"/>
  <c r="G1338" i="5" s="1"/>
  <c r="AB1338" i="5"/>
  <c r="V1322" i="5"/>
  <c r="G1322" i="5"/>
  <c r="V1314" i="5"/>
  <c r="G1314" i="5"/>
  <c r="V1306" i="5"/>
  <c r="AB1306" i="5"/>
  <c r="V1298" i="5"/>
  <c r="AB1298" i="5"/>
  <c r="J1290" i="5"/>
  <c r="R1290" i="5"/>
  <c r="V1282" i="5"/>
  <c r="G1282" i="5"/>
  <c r="AB1282" i="5"/>
  <c r="I1274" i="5"/>
  <c r="F1274" i="5"/>
  <c r="V1258" i="5"/>
  <c r="G1258" i="5"/>
  <c r="V1250" i="5"/>
  <c r="H1250" i="5" s="1"/>
  <c r="AB1250" i="5"/>
  <c r="G1242" i="5"/>
  <c r="E1242" i="5"/>
  <c r="X1242" i="5" s="1"/>
  <c r="I1242" i="5"/>
  <c r="H1242" i="5"/>
  <c r="J1242" i="5"/>
  <c r="F1242" i="5"/>
  <c r="R1242" i="5"/>
  <c r="V1226" i="5"/>
  <c r="AB1226" i="5"/>
  <c r="V1218" i="5"/>
  <c r="G1218" i="5" s="1"/>
  <c r="V1210" i="5"/>
  <c r="V1202" i="5"/>
  <c r="G1202" i="5"/>
  <c r="V1194" i="5"/>
  <c r="G1194" i="5" s="1"/>
  <c r="AB1194" i="5"/>
  <c r="V1186" i="5"/>
  <c r="AB1186" i="5"/>
  <c r="V1178" i="5"/>
  <c r="AB1178" i="5"/>
  <c r="J1170" i="5"/>
  <c r="G1162" i="5"/>
  <c r="J1162" i="5"/>
  <c r="V1146" i="5"/>
  <c r="AB1146" i="5"/>
  <c r="V1138" i="5"/>
  <c r="G1138" i="5" s="1"/>
  <c r="AB1138" i="5"/>
  <c r="V1130" i="5"/>
  <c r="G1130" i="5"/>
  <c r="AB1130" i="5"/>
  <c r="AB1122" i="5"/>
  <c r="V1122" i="5"/>
  <c r="V1114" i="5"/>
  <c r="G1114" i="5" s="1"/>
  <c r="AB1114" i="5"/>
  <c r="V1098" i="5"/>
  <c r="G1098" i="5"/>
  <c r="V1082" i="5"/>
  <c r="G1082" i="5"/>
  <c r="AB1082" i="5"/>
  <c r="V1074" i="5"/>
  <c r="AB1074" i="5"/>
  <c r="G1066" i="5"/>
  <c r="R1066" i="5"/>
  <c r="J1066" i="5"/>
  <c r="H1066" i="5"/>
  <c r="F1066" i="5"/>
  <c r="E1066" i="5"/>
  <c r="X1066" i="5" s="1"/>
  <c r="I1066" i="5"/>
  <c r="AB1050" i="5"/>
  <c r="V1050" i="5"/>
  <c r="G1050" i="5"/>
  <c r="V1042" i="5"/>
  <c r="G1042" i="5" s="1"/>
  <c r="AB1042" i="5"/>
  <c r="V1034" i="5"/>
  <c r="AB1018" i="5"/>
  <c r="V1018" i="5"/>
  <c r="V1010" i="5"/>
  <c r="G1010" i="5"/>
  <c r="AB1010" i="5"/>
  <c r="V1002" i="5"/>
  <c r="G1002" i="5"/>
  <c r="V994" i="5"/>
  <c r="AB994" i="5"/>
  <c r="AB986" i="5"/>
  <c r="V986" i="5"/>
  <c r="G986" i="5"/>
  <c r="V978" i="5"/>
  <c r="E978" i="5" s="1"/>
  <c r="X978" i="5" s="1"/>
  <c r="AB978" i="5"/>
  <c r="V970" i="5"/>
  <c r="AB970" i="5"/>
  <c r="V962" i="5"/>
  <c r="G962" i="5" s="1"/>
  <c r="AB962" i="5"/>
  <c r="AB954" i="5"/>
  <c r="V954" i="5"/>
  <c r="V946" i="5"/>
  <c r="AB946" i="5"/>
  <c r="G938" i="5"/>
  <c r="R938" i="5"/>
  <c r="V930" i="5"/>
  <c r="G930" i="5"/>
  <c r="V922" i="5"/>
  <c r="F922" i="5" s="1"/>
  <c r="AB922" i="5"/>
  <c r="V914" i="5"/>
  <c r="G914" i="5"/>
  <c r="AB914" i="5"/>
  <c r="V906" i="5"/>
  <c r="AB906" i="5"/>
  <c r="V898" i="5"/>
  <c r="AB898" i="5"/>
  <c r="V890" i="5"/>
  <c r="AB882" i="5"/>
  <c r="V882" i="5"/>
  <c r="G874" i="5"/>
  <c r="R874" i="5"/>
  <c r="AB866" i="5"/>
  <c r="V866" i="5"/>
  <c r="G866" i="5"/>
  <c r="AB858" i="5"/>
  <c r="V858" i="5"/>
  <c r="G858" i="5"/>
  <c r="AB850" i="5"/>
  <c r="V850" i="5"/>
  <c r="G850" i="5" s="1"/>
  <c r="V842" i="5"/>
  <c r="G842" i="5"/>
  <c r="AB842" i="5"/>
  <c r="I834" i="5"/>
  <c r="V826" i="5"/>
  <c r="G826" i="5" s="1"/>
  <c r="AB826" i="5"/>
  <c r="V818" i="5"/>
  <c r="G818" i="5"/>
  <c r="AB818" i="5"/>
  <c r="AB810" i="5"/>
  <c r="V810" i="5"/>
  <c r="G810" i="5"/>
  <c r="AB802" i="5"/>
  <c r="V802" i="5"/>
  <c r="G802" i="5" s="1"/>
  <c r="V794" i="5"/>
  <c r="G794" i="5"/>
  <c r="AB786" i="5"/>
  <c r="V786" i="5"/>
  <c r="G786" i="5"/>
  <c r="V778" i="5"/>
  <c r="AB778" i="5"/>
  <c r="V762" i="5"/>
  <c r="G762" i="5"/>
  <c r="G754" i="5"/>
  <c r="E754" i="5"/>
  <c r="X754" i="5" s="1"/>
  <c r="F754" i="5"/>
  <c r="H754" i="5"/>
  <c r="I754" i="5"/>
  <c r="J754" i="5"/>
  <c r="R754" i="5"/>
  <c r="V746" i="5"/>
  <c r="AB746" i="5"/>
  <c r="AB738" i="5"/>
  <c r="V738" i="5"/>
  <c r="G738" i="5"/>
  <c r="V722" i="5"/>
  <c r="G722" i="5" s="1"/>
  <c r="AB722" i="5"/>
  <c r="V714" i="5"/>
  <c r="G714" i="5"/>
  <c r="V706" i="5"/>
  <c r="AB706" i="5"/>
  <c r="V690" i="5"/>
  <c r="G690" i="5" s="1"/>
  <c r="V682" i="5"/>
  <c r="AB682" i="5"/>
  <c r="V674" i="5"/>
  <c r="G674" i="5"/>
  <c r="AB658" i="5"/>
  <c r="V658" i="5"/>
  <c r="V650" i="5"/>
  <c r="AB650" i="5"/>
  <c r="V642" i="5"/>
  <c r="G642" i="5" s="1"/>
  <c r="AB642" i="5"/>
  <c r="V634" i="5"/>
  <c r="J634" i="5" s="1"/>
  <c r="AB634" i="5"/>
  <c r="I626" i="5"/>
  <c r="E626" i="5"/>
  <c r="X626" i="5" s="1"/>
  <c r="H626" i="5"/>
  <c r="R626" i="5"/>
  <c r="F626" i="5"/>
  <c r="J626" i="5"/>
  <c r="V618" i="5"/>
  <c r="AB618" i="5"/>
  <c r="AB602" i="5"/>
  <c r="V602" i="5"/>
  <c r="V594" i="5"/>
  <c r="AB594" i="5"/>
  <c r="V578" i="5"/>
  <c r="AB578" i="5"/>
  <c r="V570" i="5"/>
  <c r="G570" i="5"/>
  <c r="AB570" i="5"/>
  <c r="V562" i="5"/>
  <c r="G562" i="5" s="1"/>
  <c r="V554" i="5"/>
  <c r="G554" i="5"/>
  <c r="AB554" i="5"/>
  <c r="V546" i="5"/>
  <c r="AB546" i="5"/>
  <c r="V538" i="5"/>
  <c r="G538" i="5" s="1"/>
  <c r="V530" i="5"/>
  <c r="G530" i="5" s="1"/>
  <c r="AB530" i="5"/>
  <c r="V514" i="5"/>
  <c r="AB514" i="5"/>
  <c r="AB506" i="5"/>
  <c r="V506" i="5"/>
  <c r="V498" i="5"/>
  <c r="AB498" i="5"/>
  <c r="V490" i="5"/>
  <c r="G490" i="5"/>
  <c r="AB490" i="5"/>
  <c r="V482" i="5"/>
  <c r="G482" i="5"/>
  <c r="AB482" i="5"/>
  <c r="V474" i="5"/>
  <c r="G474" i="5" s="1"/>
  <c r="V466" i="5"/>
  <c r="AB466" i="5"/>
  <c r="AB458" i="5"/>
  <c r="V458" i="5"/>
  <c r="V450" i="5"/>
  <c r="V442" i="5"/>
  <c r="G442" i="5" s="1"/>
  <c r="V434" i="5"/>
  <c r="G434" i="5"/>
  <c r="AB434" i="5"/>
  <c r="V426" i="5"/>
  <c r="G426" i="5"/>
  <c r="AB426" i="5"/>
  <c r="V418" i="5"/>
  <c r="AB418" i="5"/>
  <c r="G410" i="5"/>
  <c r="H410" i="5"/>
  <c r="J410" i="5"/>
  <c r="F410" i="5"/>
  <c r="I410" i="5"/>
  <c r="E410" i="5"/>
  <c r="X410" i="5" s="1"/>
  <c r="V402" i="5"/>
  <c r="G402" i="5" s="1"/>
  <c r="V394" i="5"/>
  <c r="AB394" i="5"/>
  <c r="V386" i="5"/>
  <c r="V378" i="5"/>
  <c r="AB378" i="5"/>
  <c r="V370" i="5"/>
  <c r="AB370" i="5"/>
  <c r="V362" i="5"/>
  <c r="G362" i="5"/>
  <c r="V354" i="5"/>
  <c r="J354" i="5" s="1"/>
  <c r="AB354" i="5"/>
  <c r="AB346" i="5"/>
  <c r="V346" i="5"/>
  <c r="V330" i="5"/>
  <c r="G330" i="5" s="1"/>
  <c r="AB330" i="5"/>
  <c r="V322" i="5"/>
  <c r="AB322" i="5"/>
  <c r="V314" i="5"/>
  <c r="G314" i="5"/>
  <c r="AB314" i="5"/>
  <c r="V298" i="5"/>
  <c r="G298" i="5" s="1"/>
  <c r="V290" i="5"/>
  <c r="AB290" i="5"/>
  <c r="AB282" i="5"/>
  <c r="V282" i="5"/>
  <c r="G282" i="5"/>
  <c r="V274" i="5"/>
  <c r="G274" i="5" s="1"/>
  <c r="V266" i="5"/>
  <c r="AB266" i="5"/>
  <c r="V258" i="5"/>
  <c r="AB258" i="5"/>
  <c r="V250" i="5"/>
  <c r="V242" i="5"/>
  <c r="AB242" i="5"/>
  <c r="V226" i="5"/>
  <c r="G226" i="5" s="1"/>
  <c r="AB226" i="5"/>
  <c r="G218" i="5"/>
  <c r="H218" i="5"/>
  <c r="I218" i="5"/>
  <c r="E218" i="5"/>
  <c r="X218" i="5" s="1"/>
  <c r="J218" i="5"/>
  <c r="F218" i="5"/>
  <c r="AB210" i="5"/>
  <c r="V210" i="5"/>
  <c r="G210" i="5"/>
  <c r="V202" i="5"/>
  <c r="E202" i="5" s="1"/>
  <c r="X202" i="5" s="1"/>
  <c r="AB202" i="5"/>
  <c r="V194" i="5"/>
  <c r="AB194" i="5"/>
  <c r="V186" i="5"/>
  <c r="G186" i="5" s="1"/>
  <c r="AB186" i="5"/>
  <c r="V178" i="5"/>
  <c r="AB178" i="5"/>
  <c r="V170" i="5"/>
  <c r="G170" i="5"/>
  <c r="AB170" i="5"/>
  <c r="V162" i="5"/>
  <c r="G162" i="5" s="1"/>
  <c r="AB154" i="5"/>
  <c r="V154" i="5"/>
  <c r="G154" i="5"/>
  <c r="V146" i="5"/>
  <c r="G146" i="5"/>
  <c r="V138" i="5"/>
  <c r="AB138" i="5"/>
  <c r="V130" i="5"/>
  <c r="AB130" i="5"/>
  <c r="V122" i="5"/>
  <c r="G122" i="5"/>
  <c r="AB122" i="5"/>
  <c r="V114" i="5"/>
  <c r="AB114" i="5"/>
  <c r="V106" i="5"/>
  <c r="G106" i="5" s="1"/>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R1956" i="5" s="1"/>
  <c r="AB1956" i="5"/>
  <c r="V1836" i="5"/>
  <c r="AB1836" i="5"/>
  <c r="V1828" i="5"/>
  <c r="AB1828" i="5"/>
  <c r="G540" i="5"/>
  <c r="V404" i="5"/>
  <c r="G404" i="5"/>
  <c r="G2396" i="5"/>
  <c r="G2445" i="5"/>
  <c r="I2493" i="5"/>
  <c r="E1864" i="5"/>
  <c r="X1864" i="5" s="1"/>
  <c r="J1864" i="5"/>
  <c r="F2069" i="5"/>
  <c r="R2069" i="5"/>
  <c r="AB75" i="5"/>
  <c r="AB59" i="5"/>
  <c r="AB51" i="5"/>
  <c r="AB43" i="5"/>
  <c r="L62" i="6"/>
  <c r="AB1098" i="5"/>
  <c r="AB1058" i="5"/>
  <c r="AB1034" i="5"/>
  <c r="G1888" i="5"/>
  <c r="V2343" i="5"/>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I29" i="6"/>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A3" i="6"/>
  <c r="D5" i="7"/>
  <c r="N4" i="5"/>
  <c r="B28" i="4"/>
  <c r="A17" i="6" s="1"/>
  <c r="I7" i="6"/>
  <c r="I64" i="6"/>
  <c r="I11" i="6"/>
  <c r="G4" i="5"/>
  <c r="A1" i="7"/>
  <c r="I40" i="6"/>
  <c r="F4" i="5"/>
  <c r="I59" i="6"/>
  <c r="J51" i="6"/>
  <c r="I49" i="6"/>
  <c r="C4" i="8"/>
  <c r="A1" i="8"/>
  <c r="I17" i="6"/>
  <c r="E4" i="5"/>
  <c r="L61" i="6"/>
  <c r="J23" i="6"/>
  <c r="B27" i="4"/>
  <c r="A16" i="6" s="1"/>
  <c r="B79" i="4"/>
  <c r="A56" i="6" s="1"/>
  <c r="J6" i="6"/>
  <c r="J12" i="6"/>
  <c r="D1" i="6"/>
  <c r="I18" i="6"/>
  <c r="I35" i="6"/>
  <c r="B5" i="7"/>
  <c r="J5" i="6"/>
  <c r="I25" i="6"/>
  <c r="I55" i="6"/>
  <c r="J41" i="6"/>
  <c r="J56" i="6"/>
  <c r="I26" i="6"/>
  <c r="I41" i="6"/>
  <c r="I45" i="6"/>
  <c r="I50" i="6"/>
  <c r="A64" i="2"/>
  <c r="A47" i="2"/>
  <c r="J25" i="6"/>
  <c r="I36" i="6"/>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F2473" i="5" s="1"/>
  <c r="V2457" i="5"/>
  <c r="H2457" i="5" s="1"/>
  <c r="AB2457" i="5"/>
  <c r="V2449" i="5"/>
  <c r="G2449" i="5" s="1"/>
  <c r="AB2449" i="5"/>
  <c r="V2409" i="5"/>
  <c r="E2409" i="5" s="1"/>
  <c r="X2409" i="5" s="1"/>
  <c r="AB2409" i="5"/>
  <c r="V2393" i="5"/>
  <c r="J2393" i="5" s="1"/>
  <c r="AB2393" i="5"/>
  <c r="E2321" i="5"/>
  <c r="X2321" i="5" s="1"/>
  <c r="J2321" i="5"/>
  <c r="R2321" i="5"/>
  <c r="V2313" i="5"/>
  <c r="J2313" i="5" s="1"/>
  <c r="AB2305" i="5"/>
  <c r="V2305" i="5"/>
  <c r="G2305" i="5" s="1"/>
  <c r="F2281" i="5"/>
  <c r="E2281" i="5"/>
  <c r="X2281" i="5" s="1"/>
  <c r="I2281" i="5"/>
  <c r="J2281" i="5"/>
  <c r="V2233" i="5"/>
  <c r="R2233" i="5" s="1"/>
  <c r="V2193" i="5"/>
  <c r="G2193" i="5" s="1"/>
  <c r="V2017" i="5"/>
  <c r="F2017" i="5" s="1"/>
  <c r="AB2017" i="5"/>
  <c r="AB1993" i="5"/>
  <c r="V1921" i="5"/>
  <c r="AB1921" i="5"/>
  <c r="F1905" i="5"/>
  <c r="I1905" i="5"/>
  <c r="V1665" i="5"/>
  <c r="H1665" i="5" s="1"/>
  <c r="AB1665" i="5"/>
  <c r="AB1505" i="5"/>
  <c r="V1505" i="5"/>
  <c r="I1505" i="5" s="1"/>
  <c r="V1489" i="5"/>
  <c r="AB1489" i="5"/>
  <c r="V1425" i="5"/>
  <c r="J1425" i="5" s="1"/>
  <c r="G1425" i="5"/>
  <c r="V1393" i="5"/>
  <c r="V1345" i="5"/>
  <c r="G1345" i="5" s="1"/>
  <c r="AB1345" i="5"/>
  <c r="V1337" i="5"/>
  <c r="AB1337" i="5"/>
  <c r="V1321" i="5"/>
  <c r="AB1321" i="5"/>
  <c r="V1305" i="5"/>
  <c r="G1305" i="5" s="1"/>
  <c r="AB1305" i="5"/>
  <c r="I1281" i="5"/>
  <c r="F1281" i="5"/>
  <c r="E1281" i="5"/>
  <c r="X1281" i="5" s="1"/>
  <c r="H1281" i="5"/>
  <c r="AB1273" i="5"/>
  <c r="V1273" i="5"/>
  <c r="I1273" i="5" s="1"/>
  <c r="V1265" i="5"/>
  <c r="G1265" i="5"/>
  <c r="AB1265" i="5"/>
  <c r="V1249" i="5"/>
  <c r="AB1249" i="5"/>
  <c r="V1209" i="5"/>
  <c r="R1209" i="5" s="1"/>
  <c r="AB1209" i="5"/>
  <c r="AB1201" i="5"/>
  <c r="V1201" i="5"/>
  <c r="I1201" i="5" s="1"/>
  <c r="G1201" i="5"/>
  <c r="F1193" i="5"/>
  <c r="R1193" i="5"/>
  <c r="V1169" i="5"/>
  <c r="H1169" i="5" s="1"/>
  <c r="AB1169" i="5"/>
  <c r="J1161" i="5"/>
  <c r="I1161" i="5"/>
  <c r="J1137" i="5"/>
  <c r="H1137" i="5"/>
  <c r="F1137" i="5"/>
  <c r="V1121" i="5"/>
  <c r="AB1121" i="5"/>
  <c r="V1113" i="5"/>
  <c r="R1113" i="5" s="1"/>
  <c r="AB1113" i="5"/>
  <c r="V1081" i="5"/>
  <c r="I1081" i="5" s="1"/>
  <c r="AB1081" i="5"/>
  <c r="V1049" i="5"/>
  <c r="AB1049" i="5"/>
  <c r="V1025" i="5"/>
  <c r="AB1025" i="5"/>
  <c r="V1017" i="5"/>
  <c r="E1017" i="5" s="1"/>
  <c r="X1017" i="5" s="1"/>
  <c r="AB1017" i="5"/>
  <c r="V969" i="5"/>
  <c r="H969" i="5" s="1"/>
  <c r="AB969" i="5"/>
  <c r="V961" i="5"/>
  <c r="F961" i="5" s="1"/>
  <c r="G961" i="5"/>
  <c r="AB961" i="5"/>
  <c r="V945" i="5"/>
  <c r="F945" i="5" s="1"/>
  <c r="G945" i="5"/>
  <c r="AB897" i="5"/>
  <c r="V897" i="5"/>
  <c r="V865" i="5"/>
  <c r="H865" i="5" s="1"/>
  <c r="AB865" i="5"/>
  <c r="V857" i="5"/>
  <c r="R857" i="5" s="1"/>
  <c r="AB857" i="5"/>
  <c r="AB849" i="5"/>
  <c r="V849" i="5"/>
  <c r="F849" i="5" s="1"/>
  <c r="V817" i="5"/>
  <c r="G817" i="5" s="1"/>
  <c r="AB817" i="5"/>
  <c r="V809" i="5"/>
  <c r="R809" i="5" s="1"/>
  <c r="AB809" i="5"/>
  <c r="AB761" i="5"/>
  <c r="V761" i="5"/>
  <c r="AB745" i="5"/>
  <c r="V745" i="5"/>
  <c r="H745" i="5" s="1"/>
  <c r="V737" i="5"/>
  <c r="R737" i="5" s="1"/>
  <c r="AB737" i="5"/>
  <c r="AB721" i="5"/>
  <c r="V721" i="5"/>
  <c r="R721" i="5" s="1"/>
  <c r="V705" i="5"/>
  <c r="I689" i="5"/>
  <c r="F689" i="5"/>
  <c r="AB681" i="5"/>
  <c r="V681" i="5"/>
  <c r="G681" i="5" s="1"/>
  <c r="V673" i="5"/>
  <c r="R673" i="5" s="1"/>
  <c r="AB673" i="5"/>
  <c r="V641" i="5"/>
  <c r="AB633" i="5"/>
  <c r="V633" i="5"/>
  <c r="G633" i="5" s="1"/>
  <c r="V609" i="5"/>
  <c r="J609" i="5" s="1"/>
  <c r="G609" i="5"/>
  <c r="AB609" i="5"/>
  <c r="V593" i="5"/>
  <c r="AB593" i="5"/>
  <c r="AB585" i="5"/>
  <c r="V585" i="5"/>
  <c r="H585" i="5" s="1"/>
  <c r="AB561" i="5"/>
  <c r="V561" i="5"/>
  <c r="R561" i="5" s="1"/>
  <c r="AB553" i="5"/>
  <c r="V553" i="5"/>
  <c r="G553" i="5" s="1"/>
  <c r="V521" i="5"/>
  <c r="J521" i="5" s="1"/>
  <c r="AB521" i="5"/>
  <c r="AB489" i="5"/>
  <c r="V489" i="5"/>
  <c r="G489" i="5" s="1"/>
  <c r="AB481" i="5"/>
  <c r="V481" i="5"/>
  <c r="AB473" i="5"/>
  <c r="V473" i="5"/>
  <c r="J473" i="5" s="1"/>
  <c r="V465" i="5"/>
  <c r="H465" i="5" s="1"/>
  <c r="AB465" i="5"/>
  <c r="V449" i="5"/>
  <c r="AB449" i="5"/>
  <c r="V425" i="5"/>
  <c r="AB425" i="5"/>
  <c r="I409" i="5"/>
  <c r="R409" i="5"/>
  <c r="H409" i="5"/>
  <c r="E409" i="5"/>
  <c r="X409" i="5" s="1"/>
  <c r="J409" i="5"/>
  <c r="V353" i="5"/>
  <c r="G353" i="5" s="1"/>
  <c r="AB353" i="5"/>
  <c r="V345" i="5"/>
  <c r="G345" i="5" s="1"/>
  <c r="AB345" i="5"/>
  <c r="V337" i="5"/>
  <c r="H337" i="5" s="1"/>
  <c r="AB329" i="5"/>
  <c r="V329" i="5"/>
  <c r="E329" i="5" s="1"/>
  <c r="X329" i="5" s="1"/>
  <c r="F313" i="5"/>
  <c r="J313" i="5"/>
  <c r="V297" i="5"/>
  <c r="R297" i="5" s="1"/>
  <c r="AB297" i="5"/>
  <c r="H281" i="5"/>
  <c r="R281" i="5"/>
  <c r="AB273" i="5"/>
  <c r="V273" i="5"/>
  <c r="I273" i="5" s="1"/>
  <c r="V265" i="5"/>
  <c r="AB265" i="5"/>
  <c r="V233" i="5"/>
  <c r="E233" i="5" s="1"/>
  <c r="X233" i="5" s="1"/>
  <c r="AB233" i="5"/>
  <c r="V225" i="5"/>
  <c r="J225" i="5" s="1"/>
  <c r="AB225" i="5"/>
  <c r="V201" i="5"/>
  <c r="E201" i="5" s="1"/>
  <c r="X201" i="5" s="1"/>
  <c r="AB201" i="5"/>
  <c r="I193" i="5"/>
  <c r="H193" i="5"/>
  <c r="R193" i="5"/>
  <c r="F193" i="5"/>
  <c r="AB169" i="5"/>
  <c r="V169" i="5"/>
  <c r="I169" i="5" s="1"/>
  <c r="V153" i="5"/>
  <c r="R153" i="5" s="1"/>
  <c r="AB153" i="5"/>
  <c r="V137" i="5"/>
  <c r="AB137" i="5"/>
  <c r="E129" i="5"/>
  <c r="X129" i="5" s="1"/>
  <c r="H129" i="5"/>
  <c r="V121" i="5"/>
  <c r="F121" i="5" s="1"/>
  <c r="AB121" i="5"/>
  <c r="V74" i="5"/>
  <c r="R74" i="5" s="1"/>
  <c r="AB74" i="5"/>
  <c r="AB66" i="5"/>
  <c r="V66" i="5"/>
  <c r="E66" i="5" s="1"/>
  <c r="X66" i="5" s="1"/>
  <c r="V58" i="5"/>
  <c r="H58" i="5" s="1"/>
  <c r="AB58" i="5"/>
  <c r="AB50" i="5"/>
  <c r="V50" i="5"/>
  <c r="H50" i="5" s="1"/>
  <c r="V42" i="5"/>
  <c r="AB42"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E2439" i="5"/>
  <c r="X2439" i="5" s="1"/>
  <c r="AB90" i="5"/>
  <c r="J2041" i="5"/>
  <c r="I2321" i="5"/>
  <c r="V713" i="5"/>
  <c r="R713" i="5" s="1"/>
  <c r="V1001" i="5"/>
  <c r="V1577" i="5"/>
  <c r="E1577" i="5" s="1"/>
  <c r="X1577" i="5" s="1"/>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E2465" i="5" s="1"/>
  <c r="X2465" i="5" s="1"/>
  <c r="G409" i="5"/>
  <c r="AB105" i="5"/>
  <c r="AB793" i="5"/>
  <c r="V1065" i="5"/>
  <c r="H1065" i="5" s="1"/>
  <c r="V617" i="5"/>
  <c r="E617" i="5" s="1"/>
  <c r="X617" i="5" s="1"/>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H401" i="5" s="1"/>
  <c r="V1073" i="5"/>
  <c r="R1073" i="5" s="1"/>
  <c r="V177" i="5"/>
  <c r="G177" i="5" s="1"/>
  <c r="V753" i="5"/>
  <c r="H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F833" i="5" s="1"/>
  <c r="V1177" i="5"/>
  <c r="G1177" i="5" s="1"/>
  <c r="V1993" i="5"/>
  <c r="F1993" i="5" s="1"/>
  <c r="AB577" i="5"/>
  <c r="AB131" i="5"/>
  <c r="F2200" i="5"/>
  <c r="S1299" i="5"/>
  <c r="G864" i="5"/>
  <c r="F864" i="5"/>
  <c r="H84" i="5"/>
  <c r="F84" i="5"/>
  <c r="J1319" i="5"/>
  <c r="E281" i="5"/>
  <c r="X281" i="5" s="1"/>
  <c r="G2265" i="5"/>
  <c r="AB1225" i="5"/>
  <c r="S1667" i="5"/>
  <c r="S1603" i="5"/>
  <c r="T931" i="5"/>
  <c r="J193" i="5"/>
  <c r="G1281" i="5"/>
  <c r="AB675" i="5"/>
  <c r="V1689" i="5"/>
  <c r="H2321" i="5"/>
  <c r="V841" i="5"/>
  <c r="I841" i="5" s="1"/>
  <c r="AB1185" i="5"/>
  <c r="V2001" i="5"/>
  <c r="I2001" i="5" s="1"/>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H505" i="5" s="1"/>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G529" i="5" s="1"/>
  <c r="V1241" i="5"/>
  <c r="G1409" i="5"/>
  <c r="J1235" i="5"/>
  <c r="F1235" i="5"/>
  <c r="F2256" i="5"/>
  <c r="E2256" i="5"/>
  <c r="X2256" i="5" s="1"/>
  <c r="I2256" i="5"/>
  <c r="G1531" i="5"/>
  <c r="I1531" i="5"/>
  <c r="V2296" i="5"/>
  <c r="I2296" i="5" s="1"/>
  <c r="G2296" i="5"/>
  <c r="R2264" i="5"/>
  <c r="F2264" i="5"/>
  <c r="E2264" i="5"/>
  <c r="X2264" i="5" s="1"/>
  <c r="V2224" i="5"/>
  <c r="H2224" i="5" s="1"/>
  <c r="V2184" i="5"/>
  <c r="G2184" i="5" s="1"/>
  <c r="V2120" i="5"/>
  <c r="H2120" i="5" s="1"/>
  <c r="AB2080" i="5"/>
  <c r="V2080" i="5"/>
  <c r="H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s="1"/>
  <c r="V2462" i="5"/>
  <c r="I2462" i="5" s="1"/>
  <c r="G2462" i="5"/>
  <c r="AB2462" i="5"/>
  <c r="V2454" i="5"/>
  <c r="AB2454" i="5"/>
  <c r="V2446" i="5"/>
  <c r="AB2446" i="5"/>
  <c r="V2382" i="5"/>
  <c r="AB2382" i="5"/>
  <c r="V2358" i="5"/>
  <c r="E2358" i="5" s="1"/>
  <c r="X2358" i="5" s="1"/>
  <c r="AB2358" i="5"/>
  <c r="AB2350" i="5"/>
  <c r="V2350" i="5"/>
  <c r="V2318" i="5"/>
  <c r="AB2318" i="5"/>
  <c r="AB2302" i="5"/>
  <c r="V2302" i="5"/>
  <c r="G2302" i="5"/>
  <c r="V2286" i="5"/>
  <c r="E2286" i="5" s="1"/>
  <c r="X2286" i="5" s="1"/>
  <c r="G2286" i="5"/>
  <c r="AB2286" i="5"/>
  <c r="V2278" i="5"/>
  <c r="G2278" i="5" s="1"/>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I2110" i="5" s="1"/>
  <c r="V2086" i="5"/>
  <c r="G2086" i="5" s="1"/>
  <c r="AB2086" i="5"/>
  <c r="V2078" i="5"/>
  <c r="G2078" i="5" s="1"/>
  <c r="AB2038" i="5"/>
  <c r="V2038" i="5"/>
  <c r="AB2030" i="5"/>
  <c r="V2030" i="5"/>
  <c r="H2030" i="5" s="1"/>
  <c r="V2022" i="5"/>
  <c r="I2022" i="5" s="1"/>
  <c r="AB2022" i="5"/>
  <c r="V2014" i="5"/>
  <c r="AB2014" i="5"/>
  <c r="AB1990" i="5"/>
  <c r="V1990" i="5"/>
  <c r="G1990" i="5"/>
  <c r="V1958" i="5"/>
  <c r="E1958" i="5" s="1"/>
  <c r="X1958" i="5" s="1"/>
  <c r="AB1958" i="5"/>
  <c r="V1942" i="5"/>
  <c r="AB1942" i="5"/>
  <c r="V1926" i="5"/>
  <c r="G1926" i="5" s="1"/>
  <c r="V1870" i="5"/>
  <c r="F1870" i="5" s="1"/>
  <c r="AB1870" i="5"/>
  <c r="V1846" i="5"/>
  <c r="F1846" i="5" s="1"/>
  <c r="AB1846" i="5"/>
  <c r="V1830" i="5"/>
  <c r="G1830" i="5" s="1"/>
  <c r="V1822" i="5"/>
  <c r="G1822" i="5"/>
  <c r="V1806" i="5"/>
  <c r="I1806" i="5" s="1"/>
  <c r="AB1806" i="5"/>
  <c r="V1790" i="5"/>
  <c r="R1790" i="5" s="1"/>
  <c r="G1790" i="5"/>
  <c r="V1766" i="5"/>
  <c r="G1766" i="5" s="1"/>
  <c r="V1742" i="5"/>
  <c r="G1742" i="5"/>
  <c r="AB1742" i="5"/>
  <c r="V1734" i="5"/>
  <c r="H1734" i="5" s="1"/>
  <c r="AB1734" i="5"/>
  <c r="V1726" i="5"/>
  <c r="G1726" i="5"/>
  <c r="V1646" i="5"/>
  <c r="AB1646" i="5"/>
  <c r="AB1582" i="5"/>
  <c r="V1582" i="5"/>
  <c r="I1582" i="5" s="1"/>
  <c r="V1518" i="5"/>
  <c r="E1518" i="5" s="1"/>
  <c r="X1518" i="5" s="1"/>
  <c r="AB1518" i="5"/>
  <c r="AB1502" i="5"/>
  <c r="V1502" i="5"/>
  <c r="AB1494" i="5"/>
  <c r="V1494" i="5"/>
  <c r="AB1478" i="5"/>
  <c r="V1478" i="5"/>
  <c r="AB1470" i="5"/>
  <c r="V1470" i="5"/>
  <c r="E1470" i="5" s="1"/>
  <c r="X1470" i="5" s="1"/>
  <c r="V1406" i="5"/>
  <c r="E1406" i="5" s="1"/>
  <c r="X1406" i="5" s="1"/>
  <c r="AB1406" i="5"/>
  <c r="V1398" i="5"/>
  <c r="AB1398" i="5"/>
  <c r="V1390" i="5"/>
  <c r="AB1390" i="5"/>
  <c r="V1382" i="5"/>
  <c r="R1382" i="5" s="1"/>
  <c r="AB1382" i="5"/>
  <c r="AB1374" i="5"/>
  <c r="V1374" i="5"/>
  <c r="F1334" i="5"/>
  <c r="H1334" i="5"/>
  <c r="J1334" i="5"/>
  <c r="V1318" i="5"/>
  <c r="I1318" i="5" s="1"/>
  <c r="G1318" i="5"/>
  <c r="V1294" i="5"/>
  <c r="AB1294" i="5"/>
  <c r="V1270" i="5"/>
  <c r="AB1270" i="5"/>
  <c r="V1198" i="5"/>
  <c r="G1198" i="5"/>
  <c r="V1182" i="5"/>
  <c r="J1182" i="5" s="1"/>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934" i="5" s="1"/>
  <c r="J1247" i="5"/>
  <c r="H1472" i="5"/>
  <c r="E1195" i="5"/>
  <c r="X1195" i="5" s="1"/>
  <c r="E942" i="5"/>
  <c r="X942" i="5" s="1"/>
  <c r="E491" i="5"/>
  <c r="X491" i="5" s="1"/>
  <c r="J2374" i="5"/>
  <c r="J1508" i="5"/>
  <c r="G334" i="5"/>
  <c r="AB2326" i="5"/>
  <c r="G2094" i="5"/>
  <c r="V1030" i="5"/>
  <c r="G206" i="5"/>
  <c r="V47" i="5"/>
  <c r="G47" i="5"/>
  <c r="AB310" i="5"/>
  <c r="V502" i="5"/>
  <c r="F502" i="5" s="1"/>
  <c r="AB822" i="5"/>
  <c r="V1078" i="5"/>
  <c r="G1014" i="5"/>
  <c r="V286" i="5"/>
  <c r="V438" i="5"/>
  <c r="E438" i="5" s="1"/>
  <c r="X438" i="5" s="1"/>
  <c r="V318" i="5"/>
  <c r="I318" i="5" s="1"/>
  <c r="AB358" i="5"/>
  <c r="V926" i="5"/>
  <c r="V1102" i="5"/>
  <c r="AB1102" i="5"/>
  <c r="V1094" i="5"/>
  <c r="V902" i="5"/>
  <c r="H902" i="5" s="1"/>
  <c r="AB902" i="5"/>
  <c r="V758" i="5"/>
  <c r="G758" i="5" s="1"/>
  <c r="AB758" i="5"/>
  <c r="V734" i="5"/>
  <c r="AB734" i="5"/>
  <c r="V670" i="5"/>
  <c r="H670" i="5" s="1"/>
  <c r="AB670" i="5"/>
  <c r="G662" i="5"/>
  <c r="AB654" i="5"/>
  <c r="V558" i="5"/>
  <c r="AB558" i="5"/>
  <c r="V518" i="5"/>
  <c r="G518" i="5" s="1"/>
  <c r="AB518" i="5"/>
  <c r="V486" i="5"/>
  <c r="AB486" i="5"/>
  <c r="AB470" i="5"/>
  <c r="V470" i="5"/>
  <c r="E470" i="5" s="1"/>
  <c r="X470" i="5" s="1"/>
  <c r="V398" i="5"/>
  <c r="AB398" i="5"/>
  <c r="V254" i="5"/>
  <c r="AB254" i="5"/>
  <c r="V222" i="5"/>
  <c r="AB222" i="5"/>
  <c r="V214" i="5"/>
  <c r="E214" i="5" s="1"/>
  <c r="X214" i="5" s="1"/>
  <c r="V918" i="5"/>
  <c r="F918" i="5" s="1"/>
  <c r="V1070" i="5"/>
  <c r="V326" i="5"/>
  <c r="V94" i="5"/>
  <c r="V894" i="5"/>
  <c r="R894" i="5" s="1"/>
  <c r="G846" i="5"/>
  <c r="V814" i="5"/>
  <c r="F814" i="5" s="1"/>
  <c r="G55" i="5"/>
  <c r="V654" i="5"/>
  <c r="G654" i="5" s="1"/>
  <c r="G982" i="5"/>
  <c r="G542" i="5"/>
  <c r="AB79" i="5"/>
  <c r="V366" i="5"/>
  <c r="H6" i="6"/>
  <c r="D6" i="6" s="1"/>
  <c r="V1118" i="5"/>
  <c r="J1118" i="5" s="1"/>
  <c r="AB2498" i="5"/>
  <c r="G5" i="6"/>
  <c r="H5" i="6" s="1"/>
  <c r="D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s="1"/>
  <c r="AB2499" i="5"/>
  <c r="T2498" i="5"/>
  <c r="T2499" i="5"/>
  <c r="G15" i="6"/>
  <c r="H15" i="6" s="1"/>
  <c r="G20" i="6"/>
  <c r="H20" i="6" s="1"/>
  <c r="E2363" i="5"/>
  <c r="X2363" i="5" s="1"/>
  <c r="I2363" i="5"/>
  <c r="H2363" i="5"/>
  <c r="J2363" i="5"/>
  <c r="R1619" i="5"/>
  <c r="H1619" i="5"/>
  <c r="I1619" i="5"/>
  <c r="E1619" i="5"/>
  <c r="X1619" i="5" s="1"/>
  <c r="J1619" i="5"/>
  <c r="F1619" i="5"/>
  <c r="F48" i="6"/>
  <c r="F53" i="6" s="1"/>
  <c r="H53"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R514" i="5"/>
  <c r="E514" i="5"/>
  <c r="X514" i="5" s="1"/>
  <c r="J514" i="5"/>
  <c r="F514" i="5"/>
  <c r="H514" i="5"/>
  <c r="I578" i="5"/>
  <c r="J578" i="5"/>
  <c r="R578" i="5"/>
  <c r="E578" i="5"/>
  <c r="X578" i="5" s="1"/>
  <c r="G578" i="5"/>
  <c r="H578" i="5"/>
  <c r="F578" i="5"/>
  <c r="E634" i="5"/>
  <c r="X634" i="5" s="1"/>
  <c r="F634" i="5"/>
  <c r="I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I922" i="5"/>
  <c r="E922" i="5"/>
  <c r="X922" i="5" s="1"/>
  <c r="J922" i="5"/>
  <c r="G922" i="5"/>
  <c r="R922" i="5"/>
  <c r="H922" i="5"/>
  <c r="R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H1610" i="5"/>
  <c r="H1698" i="5"/>
  <c r="J1698" i="5"/>
  <c r="G1698" i="5"/>
  <c r="E1698" i="5"/>
  <c r="X1698" i="5" s="1"/>
  <c r="R1698" i="5"/>
  <c r="F1698" i="5"/>
  <c r="I1698" i="5"/>
  <c r="H1738" i="5"/>
  <c r="G1738" i="5"/>
  <c r="F1738" i="5"/>
  <c r="E1738" i="5"/>
  <c r="X1738" i="5" s="1"/>
  <c r="I1738" i="5"/>
  <c r="J1738" i="5"/>
  <c r="R1738"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H1778" i="5"/>
  <c r="R1778" i="5"/>
  <c r="I1778" i="5"/>
  <c r="F1778" i="5"/>
  <c r="J1778" i="5"/>
  <c r="E1778" i="5"/>
  <c r="X1778" i="5" s="1"/>
  <c r="J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J2410" i="5"/>
  <c r="J2466" i="5"/>
  <c r="H2466" i="5"/>
  <c r="I2466" i="5"/>
  <c r="F2466" i="5"/>
  <c r="R2466" i="5"/>
  <c r="G2466" i="5"/>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E2106" i="5"/>
  <c r="X2106" i="5" s="1"/>
  <c r="J2106" i="5"/>
  <c r="G2106" i="5"/>
  <c r="R2106" i="5"/>
  <c r="H2106" i="5"/>
  <c r="F2106" i="5"/>
  <c r="I2106" i="5"/>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J2258" i="5"/>
  <c r="F2258" i="5"/>
  <c r="I2258" i="5"/>
  <c r="H2298" i="5"/>
  <c r="R2298" i="5"/>
  <c r="G2298" i="5"/>
  <c r="E2298" i="5"/>
  <c r="X2298" i="5" s="1"/>
  <c r="F2298" i="5"/>
  <c r="J2298" i="5"/>
  <c r="I2370" i="5"/>
  <c r="E2370" i="5"/>
  <c r="X2370" i="5" s="1"/>
  <c r="R2370" i="5"/>
  <c r="H2370" i="5"/>
  <c r="J2370" i="5"/>
  <c r="F2370" i="5"/>
  <c r="H2394" i="5"/>
  <c r="E2394" i="5"/>
  <c r="X2394" i="5" s="1"/>
  <c r="J2394" i="5"/>
  <c r="R2394" i="5"/>
  <c r="F2394" i="5"/>
  <c r="I2394" i="5"/>
  <c r="G202" i="5"/>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F354" i="5"/>
  <c r="I354" i="5"/>
  <c r="G354" i="5"/>
  <c r="R354" i="5"/>
  <c r="H354" i="5"/>
  <c r="E386" i="5"/>
  <c r="X386" i="5" s="1"/>
  <c r="H386" i="5"/>
  <c r="R386" i="5"/>
  <c r="I386" i="5"/>
  <c r="F386" i="5"/>
  <c r="R618" i="5"/>
  <c r="H618" i="5"/>
  <c r="I618" i="5"/>
  <c r="J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F1474" i="5"/>
  <c r="I1474" i="5"/>
  <c r="G1554" i="5"/>
  <c r="F1578" i="5"/>
  <c r="I1578" i="5"/>
  <c r="J1578" i="5"/>
  <c r="R1578" i="5"/>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E2080" i="5"/>
  <c r="X2080" i="5" s="1"/>
  <c r="J2080" i="5"/>
  <c r="F2080" i="5"/>
  <c r="I2080" i="5"/>
  <c r="F2224" i="5"/>
  <c r="R2224" i="5"/>
  <c r="I2224" i="5"/>
  <c r="E2224" i="5"/>
  <c r="X2224" i="5" s="1"/>
  <c r="J2224" i="5"/>
  <c r="R2401" i="5"/>
  <c r="G2401" i="5"/>
  <c r="I2401" i="5"/>
  <c r="E2401" i="5"/>
  <c r="X2401" i="5" s="1"/>
  <c r="H2401" i="5"/>
  <c r="F2401" i="5"/>
  <c r="J2401" i="5"/>
  <c r="I833" i="5"/>
  <c r="E833" i="5"/>
  <c r="X833" i="5" s="1"/>
  <c r="R833" i="5"/>
  <c r="H833" i="5"/>
  <c r="J833" i="5"/>
  <c r="G833" i="5"/>
  <c r="H1641" i="5"/>
  <c r="G1641" i="5"/>
  <c r="E1641" i="5"/>
  <c r="X1641" i="5" s="1"/>
  <c r="F1641" i="5"/>
  <c r="I1641" i="5"/>
  <c r="J1641" i="5"/>
  <c r="R1641" i="5"/>
  <c r="H121" i="5"/>
  <c r="J121" i="5"/>
  <c r="G121" i="5"/>
  <c r="R121" i="5"/>
  <c r="E121" i="5"/>
  <c r="X121" i="5" s="1"/>
  <c r="I121" i="5"/>
  <c r="F225" i="5"/>
  <c r="I225" i="5"/>
  <c r="G225" i="5"/>
  <c r="E225" i="5"/>
  <c r="X225" i="5" s="1"/>
  <c r="H225" i="5"/>
  <c r="R225" i="5"/>
  <c r="F337" i="5"/>
  <c r="I337" i="5"/>
  <c r="E337" i="5"/>
  <c r="X337" i="5" s="1"/>
  <c r="J337" i="5"/>
  <c r="R337" i="5"/>
  <c r="R473" i="5"/>
  <c r="H473" i="5"/>
  <c r="G473" i="5"/>
  <c r="E473" i="5"/>
  <c r="X473" i="5" s="1"/>
  <c r="I473" i="5"/>
  <c r="F473" i="5"/>
  <c r="J553" i="5"/>
  <c r="H553" i="5"/>
  <c r="F553" i="5"/>
  <c r="R553" i="5"/>
  <c r="I553" i="5"/>
  <c r="E553" i="5"/>
  <c r="X553" i="5" s="1"/>
  <c r="J681" i="5"/>
  <c r="R681" i="5"/>
  <c r="H681" i="5"/>
  <c r="I681" i="5"/>
  <c r="F681" i="5"/>
  <c r="E681" i="5"/>
  <c r="X681" i="5" s="1"/>
  <c r="R897" i="5"/>
  <c r="I897" i="5"/>
  <c r="F897" i="5"/>
  <c r="G897" i="5"/>
  <c r="E897" i="5"/>
  <c r="X897" i="5" s="1"/>
  <c r="J897" i="5"/>
  <c r="H897" i="5"/>
  <c r="E1393" i="5"/>
  <c r="X1393" i="5" s="1"/>
  <c r="R1393" i="5"/>
  <c r="J1393" i="5"/>
  <c r="I1393" i="5"/>
  <c r="H1393" i="5"/>
  <c r="I1665" i="5"/>
  <c r="R1665" i="5"/>
  <c r="E1665" i="5"/>
  <c r="X1665" i="5" s="1"/>
  <c r="G1665" i="5"/>
  <c r="F1665" i="5"/>
  <c r="J1665" i="5"/>
  <c r="H2017" i="5"/>
  <c r="E2017" i="5"/>
  <c r="X2017" i="5" s="1"/>
  <c r="J2017" i="5"/>
  <c r="R2017" i="5"/>
  <c r="I2017" i="5"/>
  <c r="G2017" i="5"/>
  <c r="R2457" i="5"/>
  <c r="E2457" i="5"/>
  <c r="X2457" i="5" s="1"/>
  <c r="G2457" i="5"/>
  <c r="F2457" i="5"/>
  <c r="J2457" i="5"/>
  <c r="I2457" i="5"/>
  <c r="G2080" i="5"/>
  <c r="G1689" i="5"/>
  <c r="J1689" i="5"/>
  <c r="I1689" i="5"/>
  <c r="H1689" i="5"/>
  <c r="R1689" i="5"/>
  <c r="E1689" i="5"/>
  <c r="X1689" i="5" s="1"/>
  <c r="F1689" i="5"/>
  <c r="F617" i="5"/>
  <c r="G617" i="5"/>
  <c r="J617" i="5"/>
  <c r="I617" i="5"/>
  <c r="H617" i="5"/>
  <c r="R617" i="5"/>
  <c r="H609" i="5"/>
  <c r="I609" i="5"/>
  <c r="E609" i="5"/>
  <c r="X609" i="5" s="1"/>
  <c r="R609" i="5"/>
  <c r="F609" i="5"/>
  <c r="F737" i="5"/>
  <c r="J737" i="5"/>
  <c r="I737" i="5"/>
  <c r="E737" i="5"/>
  <c r="X737" i="5" s="1"/>
  <c r="G737" i="5"/>
  <c r="H737" i="5"/>
  <c r="J817" i="5"/>
  <c r="E817" i="5"/>
  <c r="X817" i="5" s="1"/>
  <c r="R817" i="5"/>
  <c r="I817" i="5"/>
  <c r="F817" i="5"/>
  <c r="H817" i="5"/>
  <c r="H1017" i="5"/>
  <c r="G1017" i="5"/>
  <c r="R1017" i="5"/>
  <c r="I1017" i="5"/>
  <c r="J1017" i="5"/>
  <c r="F1017" i="5"/>
  <c r="F1113" i="5"/>
  <c r="J1113" i="5"/>
  <c r="H1113" i="5"/>
  <c r="E1113" i="5"/>
  <c r="X1113" i="5" s="1"/>
  <c r="G1113" i="5"/>
  <c r="I1113" i="5"/>
  <c r="I1209" i="5"/>
  <c r="E1209" i="5"/>
  <c r="X1209" i="5" s="1"/>
  <c r="F1209" i="5"/>
  <c r="J1209" i="5"/>
  <c r="H1209" i="5"/>
  <c r="G1209" i="5"/>
  <c r="F1321" i="5"/>
  <c r="R1321" i="5"/>
  <c r="J1321" i="5"/>
  <c r="G1321" i="5"/>
  <c r="E1321" i="5"/>
  <c r="X1321" i="5" s="1"/>
  <c r="I1321" i="5"/>
  <c r="H1321" i="5"/>
  <c r="E2305" i="5"/>
  <c r="X2305" i="5" s="1"/>
  <c r="J2305" i="5"/>
  <c r="F2305" i="5"/>
  <c r="H2305" i="5"/>
  <c r="R2305" i="5"/>
  <c r="I2305" i="5"/>
  <c r="F2393" i="5"/>
  <c r="R2393" i="5"/>
  <c r="I2393" i="5"/>
  <c r="G2393" i="5"/>
  <c r="H2393" i="5"/>
  <c r="E2393" i="5"/>
  <c r="X2393" i="5" s="1"/>
  <c r="J1065" i="5"/>
  <c r="I1065" i="5"/>
  <c r="F1065" i="5"/>
  <c r="R1065" i="5"/>
  <c r="E1065" i="5"/>
  <c r="X1065" i="5" s="1"/>
  <c r="G1065" i="5"/>
  <c r="E58" i="5"/>
  <c r="X58" i="5" s="1"/>
  <c r="F58" i="5"/>
  <c r="R58" i="5"/>
  <c r="I58" i="5"/>
  <c r="G58" i="5"/>
  <c r="J58" i="5"/>
  <c r="G233" i="5"/>
  <c r="R233" i="5"/>
  <c r="I233" i="5"/>
  <c r="H233" i="5"/>
  <c r="F233" i="5"/>
  <c r="J233" i="5"/>
  <c r="J297" i="5"/>
  <c r="H297" i="5"/>
  <c r="I297" i="5"/>
  <c r="E297" i="5"/>
  <c r="X297" i="5" s="1"/>
  <c r="F297" i="5"/>
  <c r="G297" i="5"/>
  <c r="E345" i="5"/>
  <c r="X345" i="5" s="1"/>
  <c r="H345" i="5"/>
  <c r="F345" i="5"/>
  <c r="R345" i="5"/>
  <c r="I345" i="5"/>
  <c r="J345" i="5"/>
  <c r="G481" i="5"/>
  <c r="J481" i="5"/>
  <c r="R481" i="5"/>
  <c r="I481" i="5"/>
  <c r="H481" i="5"/>
  <c r="F481" i="5"/>
  <c r="E481" i="5"/>
  <c r="X481" i="5" s="1"/>
  <c r="I561" i="5"/>
  <c r="G561" i="5"/>
  <c r="J561" i="5"/>
  <c r="F561" i="5"/>
  <c r="H561" i="5"/>
  <c r="E561" i="5"/>
  <c r="X561" i="5" s="1"/>
  <c r="I633" i="5"/>
  <c r="R633" i="5"/>
  <c r="J633" i="5"/>
  <c r="E633" i="5"/>
  <c r="X633" i="5" s="1"/>
  <c r="H633" i="5"/>
  <c r="F633" i="5"/>
  <c r="J745" i="5"/>
  <c r="I745" i="5"/>
  <c r="G745" i="5"/>
  <c r="R745" i="5"/>
  <c r="E745" i="5"/>
  <c r="X745" i="5" s="1"/>
  <c r="F745" i="5"/>
  <c r="R849" i="5"/>
  <c r="G849" i="5"/>
  <c r="E849" i="5"/>
  <c r="X849" i="5" s="1"/>
  <c r="H849" i="5"/>
  <c r="I849" i="5"/>
  <c r="J849" i="5"/>
  <c r="I1169" i="5"/>
  <c r="G1169" i="5"/>
  <c r="J1169" i="5"/>
  <c r="R1169" i="5"/>
  <c r="E1169" i="5"/>
  <c r="X1169" i="5" s="1"/>
  <c r="F1169" i="5"/>
  <c r="R1425" i="5"/>
  <c r="I1425" i="5"/>
  <c r="F1425" i="5"/>
  <c r="E1425" i="5"/>
  <c r="X1425" i="5" s="1"/>
  <c r="H1425" i="5"/>
  <c r="F2193" i="5"/>
  <c r="I2193" i="5"/>
  <c r="R2193" i="5"/>
  <c r="H2193" i="5"/>
  <c r="J2193" i="5"/>
  <c r="E2193" i="5"/>
  <c r="X2193" i="5" s="1"/>
  <c r="J2473" i="5"/>
  <c r="H2473" i="5"/>
  <c r="E2473" i="5"/>
  <c r="X2473" i="5" s="1"/>
  <c r="I2473" i="5"/>
  <c r="R2473" i="5"/>
  <c r="I1368" i="5"/>
  <c r="R1368" i="5"/>
  <c r="H1368" i="5"/>
  <c r="J1368" i="5"/>
  <c r="F1368" i="5"/>
  <c r="E1368" i="5"/>
  <c r="X1368" i="5" s="1"/>
  <c r="I1577" i="5"/>
  <c r="F1577" i="5"/>
  <c r="J1577" i="5"/>
  <c r="R1577" i="5"/>
  <c r="H1577" i="5"/>
  <c r="G1577" i="5"/>
  <c r="F66" i="5"/>
  <c r="R66" i="5"/>
  <c r="H66" i="5"/>
  <c r="G66" i="5"/>
  <c r="I66" i="5"/>
  <c r="J66" i="5"/>
  <c r="F425" i="5"/>
  <c r="H425" i="5"/>
  <c r="E425" i="5"/>
  <c r="X425" i="5" s="1"/>
  <c r="R425" i="5"/>
  <c r="I425" i="5"/>
  <c r="G425" i="5"/>
  <c r="J42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R393" i="5"/>
  <c r="F393" i="5"/>
  <c r="J393" i="5"/>
  <c r="H393" i="5"/>
  <c r="I393" i="5"/>
  <c r="G393" i="5"/>
  <c r="E393" i="5"/>
  <c r="X393" i="5" s="1"/>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R353" i="5"/>
  <c r="F353" i="5"/>
  <c r="J353" i="5"/>
  <c r="H353" i="5"/>
  <c r="E353" i="5"/>
  <c r="X353" i="5" s="1"/>
  <c r="I353" i="5"/>
  <c r="I489" i="5"/>
  <c r="E489" i="5"/>
  <c r="X489" i="5" s="1"/>
  <c r="F489" i="5"/>
  <c r="J489" i="5"/>
  <c r="R489" i="5"/>
  <c r="H489" i="5"/>
  <c r="E585" i="5"/>
  <c r="X585" i="5" s="1"/>
  <c r="I585" i="5"/>
  <c r="J585" i="5"/>
  <c r="R585" i="5"/>
  <c r="G585" i="5"/>
  <c r="F585" i="5"/>
  <c r="F761" i="5"/>
  <c r="H761" i="5"/>
  <c r="I761" i="5"/>
  <c r="E761" i="5"/>
  <c r="X761" i="5" s="1"/>
  <c r="G761" i="5"/>
  <c r="J761" i="5"/>
  <c r="R761" i="5"/>
  <c r="E1337" i="5"/>
  <c r="X1337" i="5" s="1"/>
  <c r="R1337" i="5"/>
  <c r="J1337" i="5"/>
  <c r="H1337" i="5"/>
  <c r="I1337" i="5"/>
  <c r="I1489" i="5"/>
  <c r="R1489" i="5"/>
  <c r="G1489" i="5"/>
  <c r="E1489" i="5"/>
  <c r="X1489" i="5" s="1"/>
  <c r="F1489" i="5"/>
  <c r="H1489" i="5"/>
  <c r="J1489" i="5"/>
  <c r="R1921" i="5"/>
  <c r="G1921" i="5"/>
  <c r="E1921" i="5"/>
  <c r="X1921" i="5" s="1"/>
  <c r="F1921" i="5"/>
  <c r="H1921" i="5"/>
  <c r="I1921" i="5"/>
  <c r="J1921" i="5"/>
  <c r="F2233" i="5"/>
  <c r="I2233" i="5"/>
  <c r="H2233" i="5"/>
  <c r="J2233" i="5"/>
  <c r="E2233" i="5"/>
  <c r="X2233" i="5" s="1"/>
  <c r="H2313" i="5"/>
  <c r="F2313" i="5"/>
  <c r="I2313" i="5"/>
  <c r="R2313" i="5"/>
  <c r="E2313" i="5"/>
  <c r="X2313" i="5" s="1"/>
  <c r="H2409" i="5"/>
  <c r="F2409" i="5"/>
  <c r="R2409" i="5"/>
  <c r="J2409" i="5"/>
  <c r="I2409" i="5"/>
  <c r="E2184" i="5"/>
  <c r="X2184" i="5" s="1"/>
  <c r="I2184" i="5"/>
  <c r="R2184" i="5"/>
  <c r="H2184" i="5"/>
  <c r="J2184" i="5"/>
  <c r="F2184" i="5"/>
  <c r="E2296" i="5"/>
  <c r="X2296" i="5" s="1"/>
  <c r="R2296" i="5"/>
  <c r="H2296" i="5"/>
  <c r="J2296" i="5"/>
  <c r="F2296" i="5"/>
  <c r="R2001" i="5"/>
  <c r="G2001" i="5"/>
  <c r="H2001" i="5"/>
  <c r="E2001" i="5"/>
  <c r="X2001" i="5" s="1"/>
  <c r="F2001" i="5"/>
  <c r="J2001" i="5"/>
  <c r="F177" i="5"/>
  <c r="I177" i="5"/>
  <c r="R177" i="5"/>
  <c r="J177" i="5"/>
  <c r="E177" i="5"/>
  <c r="X177" i="5" s="1"/>
  <c r="H177" i="5"/>
  <c r="F713" i="5"/>
  <c r="J713" i="5"/>
  <c r="H713" i="5"/>
  <c r="I713" i="5"/>
  <c r="E713" i="5"/>
  <c r="X713" i="5" s="1"/>
  <c r="G713" i="5"/>
  <c r="F273" i="5"/>
  <c r="R273" i="5"/>
  <c r="J273" i="5"/>
  <c r="H273" i="5"/>
  <c r="E273" i="5"/>
  <c r="X273" i="5" s="1"/>
  <c r="G273" i="5"/>
  <c r="H329" i="5"/>
  <c r="J329" i="5"/>
  <c r="G329" i="5"/>
  <c r="F329" i="5"/>
  <c r="I329" i="5"/>
  <c r="R329" i="5"/>
  <c r="I449" i="5"/>
  <c r="G449" i="5"/>
  <c r="J449" i="5"/>
  <c r="E449" i="5"/>
  <c r="X449" i="5" s="1"/>
  <c r="F449" i="5"/>
  <c r="H449" i="5"/>
  <c r="R449" i="5"/>
  <c r="R641" i="5"/>
  <c r="F641" i="5"/>
  <c r="H641" i="5"/>
  <c r="I641" i="5"/>
  <c r="J641" i="5"/>
  <c r="F705" i="5"/>
  <c r="R705" i="5"/>
  <c r="I705" i="5"/>
  <c r="E705" i="5"/>
  <c r="X705" i="5" s="1"/>
  <c r="J705" i="5"/>
  <c r="H857" i="5"/>
  <c r="J857" i="5"/>
  <c r="E857" i="5"/>
  <c r="X857" i="5" s="1"/>
  <c r="I857" i="5"/>
  <c r="G857" i="5"/>
  <c r="F857" i="5"/>
  <c r="E961" i="5"/>
  <c r="X961" i="5" s="1"/>
  <c r="J961" i="5"/>
  <c r="H961" i="5"/>
  <c r="I961" i="5"/>
  <c r="R961" i="5"/>
  <c r="R1049" i="5"/>
  <c r="J1049" i="5"/>
  <c r="H1049" i="5"/>
  <c r="F1049" i="5"/>
  <c r="I1049" i="5"/>
  <c r="E1049" i="5"/>
  <c r="X1049" i="5" s="1"/>
  <c r="G1049" i="5"/>
  <c r="R1505" i="5"/>
  <c r="H1505" i="5"/>
  <c r="F1505" i="5"/>
  <c r="G1505" i="5"/>
  <c r="E1505" i="5"/>
  <c r="X1505" i="5" s="1"/>
  <c r="J1505" i="5"/>
  <c r="I1241" i="5"/>
  <c r="E1241" i="5"/>
  <c r="X1241" i="5" s="1"/>
  <c r="F1241" i="5"/>
  <c r="R1241" i="5"/>
  <c r="J1241" i="5"/>
  <c r="H1241" i="5"/>
  <c r="G1241" i="5"/>
  <c r="J505" i="5"/>
  <c r="E505" i="5"/>
  <c r="X505" i="5" s="1"/>
  <c r="F505" i="5"/>
  <c r="G505" i="5"/>
  <c r="I505" i="5"/>
  <c r="R505" i="5"/>
  <c r="I1993" i="5"/>
  <c r="E1993" i="5"/>
  <c r="X1993" i="5" s="1"/>
  <c r="J1993" i="5"/>
  <c r="R1993" i="5"/>
  <c r="H1993" i="5"/>
  <c r="J1073" i="5"/>
  <c r="F1073" i="5"/>
  <c r="I1073" i="5"/>
  <c r="G1073" i="5"/>
  <c r="E1073" i="5"/>
  <c r="X1073" i="5" s="1"/>
  <c r="H1073" i="5"/>
  <c r="I2465" i="5"/>
  <c r="F2465" i="5"/>
  <c r="H2465" i="5"/>
  <c r="R2465" i="5"/>
  <c r="G2465" i="5"/>
  <c r="J2465" i="5"/>
  <c r="E42" i="5"/>
  <c r="X42" i="5" s="1"/>
  <c r="F42" i="5"/>
  <c r="I42" i="5"/>
  <c r="R42" i="5"/>
  <c r="J42" i="5"/>
  <c r="H42" i="5"/>
  <c r="G42" i="5"/>
  <c r="H74" i="5"/>
  <c r="J74" i="5"/>
  <c r="I74" i="5"/>
  <c r="E74" i="5"/>
  <c r="X74" i="5" s="1"/>
  <c r="F74" i="5"/>
  <c r="G74" i="5"/>
  <c r="H153" i="5"/>
  <c r="J153" i="5"/>
  <c r="E153" i="5"/>
  <c r="X153" i="5" s="1"/>
  <c r="G153" i="5"/>
  <c r="F153" i="5"/>
  <c r="I153" i="5"/>
  <c r="G201" i="5"/>
  <c r="I201" i="5"/>
  <c r="H201" i="5"/>
  <c r="J201" i="5"/>
  <c r="F201" i="5"/>
  <c r="R201" i="5"/>
  <c r="E721" i="5"/>
  <c r="X721" i="5" s="1"/>
  <c r="H721" i="5"/>
  <c r="F721" i="5"/>
  <c r="G721" i="5"/>
  <c r="J721" i="5"/>
  <c r="I721" i="5"/>
  <c r="R1201" i="5"/>
  <c r="E1201" i="5"/>
  <c r="X1201" i="5" s="1"/>
  <c r="H1201" i="5"/>
  <c r="J1201" i="5"/>
  <c r="F1201" i="5"/>
  <c r="J1265" i="5"/>
  <c r="E1265" i="5"/>
  <c r="X1265" i="5" s="1"/>
  <c r="R1265" i="5"/>
  <c r="F1265" i="5"/>
  <c r="H1265" i="5"/>
  <c r="I1265" i="5"/>
  <c r="E1345" i="5"/>
  <c r="X1345" i="5" s="1"/>
  <c r="I1345" i="5"/>
  <c r="J1345" i="5"/>
  <c r="F1345" i="5"/>
  <c r="R1345" i="5"/>
  <c r="H1345" i="5"/>
  <c r="G1993" i="5"/>
  <c r="J2449" i="5"/>
  <c r="R2449" i="5"/>
  <c r="F2449" i="5"/>
  <c r="E2449" i="5"/>
  <c r="X2449" i="5" s="1"/>
  <c r="I2449" i="5"/>
  <c r="H2449" i="5"/>
  <c r="G2224" i="5"/>
  <c r="E529" i="5"/>
  <c r="X529" i="5" s="1"/>
  <c r="H529" i="5"/>
  <c r="I529" i="5"/>
  <c r="F529" i="5"/>
  <c r="J529" i="5"/>
  <c r="R529" i="5"/>
  <c r="F841" i="5"/>
  <c r="R841" i="5"/>
  <c r="H841" i="5"/>
  <c r="E841" i="5"/>
  <c r="X841" i="5" s="1"/>
  <c r="J841" i="5"/>
  <c r="G841" i="5"/>
  <c r="E1177" i="5"/>
  <c r="X1177" i="5" s="1"/>
  <c r="J1177" i="5"/>
  <c r="I1177" i="5"/>
  <c r="H1177" i="5"/>
  <c r="F1177" i="5"/>
  <c r="R1177" i="5"/>
  <c r="J401" i="5"/>
  <c r="G401" i="5"/>
  <c r="F401" i="5"/>
  <c r="R401" i="5"/>
  <c r="E401" i="5"/>
  <c r="X401" i="5" s="1"/>
  <c r="I401" i="5"/>
  <c r="E50" i="5"/>
  <c r="X50" i="5" s="1"/>
  <c r="J50" i="5"/>
  <c r="F50" i="5"/>
  <c r="G50" i="5"/>
  <c r="R50" i="5"/>
  <c r="I50" i="5"/>
  <c r="E169" i="5"/>
  <c r="X169" i="5" s="1"/>
  <c r="J169" i="5"/>
  <c r="F169" i="5"/>
  <c r="R169" i="5"/>
  <c r="H169" i="5"/>
  <c r="G169" i="5"/>
  <c r="G337" i="5"/>
  <c r="F465" i="5"/>
  <c r="E465" i="5"/>
  <c r="X465" i="5" s="1"/>
  <c r="R465" i="5"/>
  <c r="G465" i="5"/>
  <c r="J465" i="5"/>
  <c r="I465" i="5"/>
  <c r="I521" i="5"/>
  <c r="R521" i="5"/>
  <c r="E521" i="5"/>
  <c r="X521" i="5" s="1"/>
  <c r="H521" i="5"/>
  <c r="G521" i="5"/>
  <c r="F521" i="5"/>
  <c r="F593" i="5"/>
  <c r="H593" i="5"/>
  <c r="R593" i="5"/>
  <c r="I593" i="5"/>
  <c r="G593" i="5"/>
  <c r="E593" i="5"/>
  <c r="X593" i="5" s="1"/>
  <c r="J593" i="5"/>
  <c r="E673" i="5"/>
  <c r="X673" i="5" s="1"/>
  <c r="J673" i="5"/>
  <c r="G673" i="5"/>
  <c r="F673" i="5"/>
  <c r="I673" i="5"/>
  <c r="H673" i="5"/>
  <c r="J809" i="5"/>
  <c r="E809" i="5"/>
  <c r="X809" i="5" s="1"/>
  <c r="G809" i="5"/>
  <c r="I809" i="5"/>
  <c r="F809" i="5"/>
  <c r="H809" i="5"/>
  <c r="I865" i="5"/>
  <c r="J865" i="5"/>
  <c r="G865" i="5"/>
  <c r="E865" i="5"/>
  <c r="X865" i="5" s="1"/>
  <c r="F865" i="5"/>
  <c r="R865" i="5"/>
  <c r="G969" i="5"/>
  <c r="R969" i="5"/>
  <c r="E969" i="5"/>
  <c r="X969" i="5" s="1"/>
  <c r="I969" i="5"/>
  <c r="J969" i="5"/>
  <c r="F969" i="5"/>
  <c r="F1081" i="5"/>
  <c r="G1081" i="5"/>
  <c r="E1081" i="5"/>
  <c r="X1081" i="5" s="1"/>
  <c r="J1081" i="5"/>
  <c r="R1081" i="5"/>
  <c r="H1081" i="5"/>
  <c r="G1273" i="5"/>
  <c r="J1273" i="5"/>
  <c r="E1273" i="5"/>
  <c r="X1273" i="5" s="1"/>
  <c r="H1273" i="5"/>
  <c r="R1273" i="5"/>
  <c r="F1273" i="5"/>
  <c r="F1305" i="5"/>
  <c r="H1305" i="5"/>
  <c r="E1305" i="5"/>
  <c r="X1305" i="5" s="1"/>
  <c r="R1305" i="5"/>
  <c r="J1305" i="5"/>
  <c r="I1305" i="5"/>
  <c r="H654" i="5"/>
  <c r="R654" i="5"/>
  <c r="E654" i="5"/>
  <c r="X654" i="5" s="1"/>
  <c r="J654" i="5"/>
  <c r="I654" i="5"/>
  <c r="F654" i="5"/>
  <c r="H918" i="5"/>
  <c r="E918" i="5"/>
  <c r="X918" i="5" s="1"/>
  <c r="G918" i="5"/>
  <c r="J918" i="5"/>
  <c r="R918" i="5"/>
  <c r="I918" i="5"/>
  <c r="F470" i="5"/>
  <c r="G470" i="5"/>
  <c r="I470" i="5"/>
  <c r="R470" i="5"/>
  <c r="J470" i="5"/>
  <c r="H470" i="5"/>
  <c r="I758" i="5"/>
  <c r="E758" i="5"/>
  <c r="X758" i="5" s="1"/>
  <c r="H758" i="5"/>
  <c r="J758" i="5"/>
  <c r="R758" i="5"/>
  <c r="F758" i="5"/>
  <c r="I502" i="5"/>
  <c r="H502" i="5"/>
  <c r="E502" i="5"/>
  <c r="X502" i="5" s="1"/>
  <c r="G502" i="5"/>
  <c r="R502" i="5"/>
  <c r="J502" i="5"/>
  <c r="G1934" i="5"/>
  <c r="E1934" i="5"/>
  <c r="X1934" i="5" s="1"/>
  <c r="I1934" i="5"/>
  <c r="F1934" i="5"/>
  <c r="R1934" i="5"/>
  <c r="H1934" i="5"/>
  <c r="I1406" i="5"/>
  <c r="H1406" i="5"/>
  <c r="R1406" i="5"/>
  <c r="F1406" i="5"/>
  <c r="G1406" i="5"/>
  <c r="J1406" i="5"/>
  <c r="I1726" i="5"/>
  <c r="R1726" i="5"/>
  <c r="F1726" i="5"/>
  <c r="J1726" i="5"/>
  <c r="E1726" i="5"/>
  <c r="X1726" i="5" s="1"/>
  <c r="H1726" i="5"/>
  <c r="E2022" i="5"/>
  <c r="X2022" i="5" s="1"/>
  <c r="J2022" i="5"/>
  <c r="H2022" i="5"/>
  <c r="F2022" i="5"/>
  <c r="G2022" i="5"/>
  <c r="R2022" i="5"/>
  <c r="J2086" i="5"/>
  <c r="H2086" i="5"/>
  <c r="E2086" i="5"/>
  <c r="X2086" i="5" s="1"/>
  <c r="R2086" i="5"/>
  <c r="I2086" i="5"/>
  <c r="F2086" i="5"/>
  <c r="I2286" i="5"/>
  <c r="R2286" i="5"/>
  <c r="H2286" i="5"/>
  <c r="J2286" i="5"/>
  <c r="F2286" i="5"/>
  <c r="R214" i="5"/>
  <c r="G214" i="5"/>
  <c r="H214" i="5"/>
  <c r="I214" i="5"/>
  <c r="F214" i="5"/>
  <c r="J214" i="5"/>
  <c r="H318" i="5"/>
  <c r="G318" i="5"/>
  <c r="E318" i="5"/>
  <c r="X318" i="5" s="1"/>
  <c r="J318" i="5"/>
  <c r="R318" i="5"/>
  <c r="F318" i="5"/>
  <c r="I1294" i="5"/>
  <c r="G1294" i="5"/>
  <c r="H1294" i="5"/>
  <c r="J1294" i="5"/>
  <c r="F1294" i="5"/>
  <c r="R1294" i="5"/>
  <c r="E1294" i="5"/>
  <c r="X1294" i="5" s="1"/>
  <c r="F1470" i="5"/>
  <c r="G1470" i="5"/>
  <c r="H1470" i="5"/>
  <c r="J1470" i="5"/>
  <c r="R1470" i="5"/>
  <c r="I1470" i="5"/>
  <c r="E1790" i="5"/>
  <c r="X1790" i="5" s="1"/>
  <c r="I1790" i="5"/>
  <c r="H1790" i="5"/>
  <c r="J1790" i="5"/>
  <c r="F1790" i="5"/>
  <c r="J1846" i="5"/>
  <c r="E1846" i="5"/>
  <c r="X1846" i="5" s="1"/>
  <c r="I1846" i="5"/>
  <c r="H1846" i="5"/>
  <c r="R1846" i="5"/>
  <c r="H1958" i="5"/>
  <c r="R1958" i="5"/>
  <c r="F1958" i="5"/>
  <c r="J1958" i="5"/>
  <c r="G1958" i="5"/>
  <c r="E2030" i="5"/>
  <c r="X2030" i="5" s="1"/>
  <c r="J2030" i="5"/>
  <c r="G2030" i="5"/>
  <c r="I2030" i="5"/>
  <c r="R2030" i="5"/>
  <c r="F2030" i="5"/>
  <c r="H2110" i="5"/>
  <c r="G2110" i="5"/>
  <c r="E2110" i="5"/>
  <c r="X2110" i="5" s="1"/>
  <c r="R2110" i="5"/>
  <c r="J2110" i="5"/>
  <c r="F2110" i="5"/>
  <c r="F2358" i="5"/>
  <c r="G2358" i="5"/>
  <c r="I2358" i="5"/>
  <c r="H2358" i="5"/>
  <c r="J2358" i="5"/>
  <c r="R2358" i="5"/>
  <c r="E1118" i="5"/>
  <c r="X1118" i="5" s="1"/>
  <c r="H1118" i="5"/>
  <c r="R1118" i="5"/>
  <c r="F1118" i="5"/>
  <c r="G1118" i="5"/>
  <c r="I1118" i="5"/>
  <c r="J814" i="5"/>
  <c r="E814" i="5"/>
  <c r="X814" i="5" s="1"/>
  <c r="G814" i="5"/>
  <c r="H814" i="5"/>
  <c r="R814" i="5"/>
  <c r="I814" i="5"/>
  <c r="J902" i="5"/>
  <c r="I902" i="5"/>
  <c r="G902" i="5"/>
  <c r="R902" i="5"/>
  <c r="E902" i="5"/>
  <c r="X902" i="5" s="1"/>
  <c r="F902" i="5"/>
  <c r="G438" i="5"/>
  <c r="H438" i="5"/>
  <c r="F438" i="5"/>
  <c r="J438" i="5"/>
  <c r="R438" i="5"/>
  <c r="I438" i="5"/>
  <c r="I47" i="5"/>
  <c r="H47" i="5"/>
  <c r="F47" i="5"/>
  <c r="E47" i="5"/>
  <c r="X47" i="5" s="1"/>
  <c r="R47" i="5"/>
  <c r="J47" i="5"/>
  <c r="R1182" i="5"/>
  <c r="H1182" i="5"/>
  <c r="F1182" i="5"/>
  <c r="E1182" i="5"/>
  <c r="X1182" i="5" s="1"/>
  <c r="I1182" i="5"/>
  <c r="F1382" i="5"/>
  <c r="J1382" i="5"/>
  <c r="G1382" i="5"/>
  <c r="H1382" i="5"/>
  <c r="E1382" i="5"/>
  <c r="X1382" i="5" s="1"/>
  <c r="I1382" i="5"/>
  <c r="G1518" i="5"/>
  <c r="R1518" i="5"/>
  <c r="J1518" i="5"/>
  <c r="H1518" i="5"/>
  <c r="I1518" i="5"/>
  <c r="F1518" i="5"/>
  <c r="G1734" i="5"/>
  <c r="F1734" i="5"/>
  <c r="R1734" i="5"/>
  <c r="J1734" i="5"/>
  <c r="E1734" i="5"/>
  <c r="X1734" i="5" s="1"/>
  <c r="I1734" i="5"/>
  <c r="J2302" i="5"/>
  <c r="F2302" i="5"/>
  <c r="H2302" i="5"/>
  <c r="I2302" i="5"/>
  <c r="R2302" i="5"/>
  <c r="E2302" i="5"/>
  <c r="X2302" i="5" s="1"/>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478" i="5"/>
  <c r="R1478" i="5"/>
  <c r="G1478" i="5"/>
  <c r="H1478" i="5"/>
  <c r="E1478" i="5"/>
  <c r="X1478" i="5" s="1"/>
  <c r="F1478" i="5"/>
  <c r="J1478" i="5"/>
  <c r="G1582" i="5"/>
  <c r="J1582" i="5"/>
  <c r="F1582" i="5"/>
  <c r="H1582" i="5"/>
  <c r="E1582" i="5"/>
  <c r="X1582" i="5" s="1"/>
  <c r="R1582" i="5"/>
  <c r="F1806" i="5"/>
  <c r="H1806" i="5"/>
  <c r="J1806" i="5"/>
  <c r="E1806" i="5"/>
  <c r="X1806" i="5" s="1"/>
  <c r="R1806" i="5"/>
  <c r="G1806" i="5"/>
  <c r="E1870" i="5"/>
  <c r="X1870" i="5" s="1"/>
  <c r="G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H894" i="5"/>
  <c r="E894" i="5"/>
  <c r="X894" i="5" s="1"/>
  <c r="G894" i="5"/>
  <c r="J894" i="5"/>
  <c r="F670" i="5"/>
  <c r="R670" i="5"/>
  <c r="J670" i="5"/>
  <c r="I670" i="5"/>
  <c r="E670" i="5"/>
  <c r="X670" i="5" s="1"/>
  <c r="G670" i="5"/>
  <c r="H1094" i="5"/>
  <c r="F1094" i="5"/>
  <c r="I1094" i="5"/>
  <c r="E1094" i="5"/>
  <c r="X1094" i="5" s="1"/>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F62" i="6"/>
  <c r="F34" i="6"/>
  <c r="F33" i="6"/>
  <c r="H33" i="6" s="1"/>
  <c r="D33" i="6" s="1"/>
  <c r="F61" i="6"/>
  <c r="F28" i="6"/>
  <c r="F38" i="6"/>
  <c r="H38" i="6" s="1"/>
  <c r="G386" i="5" l="1"/>
  <c r="J386" i="5"/>
  <c r="G618" i="5"/>
  <c r="F618" i="5"/>
  <c r="G1810" i="5"/>
  <c r="I1810" i="5"/>
  <c r="G2042" i="5"/>
  <c r="F2042" i="5"/>
  <c r="G954" i="5"/>
  <c r="J954" i="5"/>
  <c r="G1337" i="5"/>
  <c r="F1337" i="5"/>
  <c r="G1674" i="5"/>
  <c r="I1674" i="5"/>
  <c r="G2410" i="5"/>
  <c r="E2410" i="5"/>
  <c r="X2410" i="5" s="1"/>
  <c r="G1094" i="5"/>
  <c r="R1094" i="5"/>
  <c r="G705" i="5"/>
  <c r="H705" i="5"/>
  <c r="G2154" i="5"/>
  <c r="E2154" i="5"/>
  <c r="X2154" i="5" s="1"/>
  <c r="G641" i="5"/>
  <c r="E641" i="5"/>
  <c r="X641" i="5" s="1"/>
  <c r="G514" i="5"/>
  <c r="I514" i="5"/>
  <c r="G1578" i="5"/>
  <c r="E1578" i="5"/>
  <c r="X1578" i="5" s="1"/>
  <c r="G1846" i="5"/>
  <c r="G2120" i="5"/>
  <c r="F1393" i="5"/>
  <c r="G1393" i="5"/>
  <c r="G2473" i="5"/>
  <c r="G1906" i="5"/>
  <c r="R1906" i="5"/>
  <c r="F753" i="5"/>
  <c r="G2233" i="5"/>
  <c r="G2313" i="5"/>
  <c r="G2409" i="5"/>
  <c r="H2258" i="5"/>
  <c r="R2258" i="5"/>
  <c r="H1196" i="5"/>
  <c r="J1196" i="5"/>
  <c r="E1196" i="5"/>
  <c r="X1196" i="5" s="1"/>
  <c r="J2420" i="5"/>
  <c r="H2420" i="5"/>
  <c r="R2420" i="5"/>
  <c r="F2420" i="5"/>
  <c r="F537" i="5"/>
  <c r="E537" i="5"/>
  <c r="X537" i="5" s="1"/>
  <c r="R537" i="5"/>
  <c r="I537" i="5"/>
  <c r="E1153" i="5"/>
  <c r="X1153" i="5" s="1"/>
  <c r="F1153" i="5"/>
  <c r="I1153" i="5"/>
  <c r="R1153" i="5"/>
  <c r="E1561" i="5"/>
  <c r="X1561" i="5" s="1"/>
  <c r="G1561" i="5"/>
  <c r="J1625" i="5"/>
  <c r="I1625" i="5"/>
  <c r="F1625" i="5"/>
  <c r="G1961" i="5"/>
  <c r="J1961" i="5"/>
  <c r="I2025" i="5"/>
  <c r="E2025" i="5"/>
  <c r="X2025" i="5" s="1"/>
  <c r="G2025" i="5"/>
  <c r="F2025" i="5"/>
  <c r="G2057" i="5"/>
  <c r="E2057" i="5"/>
  <c r="X2057" i="5" s="1"/>
  <c r="F2057" i="5"/>
  <c r="I2057" i="5"/>
  <c r="I2369" i="5"/>
  <c r="F2369" i="5"/>
  <c r="J2496" i="5"/>
  <c r="F2496" i="5"/>
  <c r="G2496" i="5"/>
  <c r="R2496" i="5"/>
  <c r="H2496" i="5"/>
  <c r="I2496" i="5"/>
  <c r="G2405" i="5"/>
  <c r="E2405" i="5"/>
  <c r="X2405" i="5" s="1"/>
  <c r="J2405" i="5"/>
  <c r="R2372" i="5"/>
  <c r="G2372" i="5"/>
  <c r="E2372" i="5"/>
  <c r="X2372" i="5" s="1"/>
  <c r="J2372" i="5"/>
  <c r="F2372" i="5"/>
  <c r="H2372" i="5"/>
  <c r="I117" i="5"/>
  <c r="H117" i="5"/>
  <c r="H1748" i="5"/>
  <c r="I1748" i="5"/>
  <c r="I1097" i="5"/>
  <c r="G1097" i="5"/>
  <c r="J1097" i="5"/>
  <c r="F1097" i="5"/>
  <c r="G1801" i="5"/>
  <c r="J1801" i="5"/>
  <c r="F1801" i="5"/>
  <c r="E1801" i="5"/>
  <c r="X1801" i="5" s="1"/>
  <c r="I1801" i="5"/>
  <c r="G949" i="5"/>
  <c r="J445" i="5"/>
  <c r="E325" i="5"/>
  <c r="X325" i="5" s="1"/>
  <c r="H1097" i="5"/>
  <c r="R1801" i="5"/>
  <c r="G868" i="5"/>
  <c r="J868" i="5"/>
  <c r="F868" i="5"/>
  <c r="R868" i="5"/>
  <c r="I868" i="5"/>
  <c r="I569" i="5"/>
  <c r="R569" i="5"/>
  <c r="E569" i="5"/>
  <c r="X569" i="5" s="1"/>
  <c r="J569" i="5"/>
  <c r="G1569" i="5"/>
  <c r="R1569" i="5"/>
  <c r="H1569" i="5"/>
  <c r="J1569" i="5"/>
  <c r="G1937" i="5"/>
  <c r="E1937" i="5"/>
  <c r="X1937" i="5" s="1"/>
  <c r="J1969" i="5"/>
  <c r="F1969" i="5"/>
  <c r="I1969" i="5"/>
  <c r="F2145" i="5"/>
  <c r="H2145" i="5"/>
  <c r="I2145" i="5"/>
  <c r="R2145" i="5"/>
  <c r="J2145" i="5"/>
  <c r="E2145" i="5"/>
  <c r="X2145" i="5" s="1"/>
  <c r="E1549" i="5"/>
  <c r="X1549" i="5" s="1"/>
  <c r="I949" i="5"/>
  <c r="E445" i="5"/>
  <c r="X445" i="5" s="1"/>
  <c r="F325" i="5"/>
  <c r="G1253" i="5"/>
  <c r="J1253" i="5"/>
  <c r="F1253" i="5"/>
  <c r="I1253" i="5"/>
  <c r="H1668" i="5"/>
  <c r="R1668" i="5"/>
  <c r="E1668" i="5"/>
  <c r="X1668" i="5" s="1"/>
  <c r="F1668" i="5"/>
  <c r="G1668" i="5"/>
  <c r="R1708" i="5"/>
  <c r="H1708" i="5"/>
  <c r="I1764" i="5"/>
  <c r="E1764" i="5"/>
  <c r="X1764" i="5" s="1"/>
  <c r="G1860" i="5"/>
  <c r="I1860" i="5"/>
  <c r="E1860" i="5"/>
  <c r="X1860" i="5" s="1"/>
  <c r="R1860" i="5"/>
  <c r="I2116" i="5"/>
  <c r="J2116" i="5"/>
  <c r="E2116" i="5"/>
  <c r="X2116" i="5" s="1"/>
  <c r="R2116" i="5"/>
  <c r="R2390" i="5"/>
  <c r="I2390" i="5"/>
  <c r="E2390" i="5"/>
  <c r="X2390" i="5" s="1"/>
  <c r="H2390" i="5"/>
  <c r="F2390" i="5"/>
  <c r="G2390" i="5"/>
  <c r="J2355" i="5"/>
  <c r="E2355" i="5"/>
  <c r="X2355" i="5" s="1"/>
  <c r="R2355" i="5"/>
  <c r="F2355" i="5"/>
  <c r="G2355" i="5"/>
  <c r="I2355" i="5"/>
  <c r="R797" i="5"/>
  <c r="H797" i="5"/>
  <c r="I2209" i="5"/>
  <c r="J2209" i="5"/>
  <c r="G2209" i="5"/>
  <c r="F2209" i="5"/>
  <c r="E2249" i="5"/>
  <c r="X2249" i="5" s="1"/>
  <c r="I2249" i="5"/>
  <c r="R2249" i="5"/>
  <c r="J2249" i="5"/>
  <c r="H2353" i="5"/>
  <c r="G2353" i="5"/>
  <c r="J2353" i="5"/>
  <c r="F2353" i="5"/>
  <c r="R949" i="5"/>
  <c r="J117" i="5"/>
  <c r="H325" i="5"/>
  <c r="G1820" i="5"/>
  <c r="H1820" i="5"/>
  <c r="F1820" i="5"/>
  <c r="H1868" i="5"/>
  <c r="I1868" i="5"/>
  <c r="R1868" i="5"/>
  <c r="I1785" i="5"/>
  <c r="R1785" i="5"/>
  <c r="G1785" i="5"/>
  <c r="F1785" i="5"/>
  <c r="H2185" i="5"/>
  <c r="F2185" i="5"/>
  <c r="I2004" i="5"/>
  <c r="F949" i="5"/>
  <c r="F117" i="5"/>
  <c r="R325" i="5"/>
  <c r="E1140" i="5"/>
  <c r="X1140" i="5" s="1"/>
  <c r="I1140" i="5"/>
  <c r="F1140" i="5"/>
  <c r="E1340" i="5"/>
  <c r="X1340" i="5" s="1"/>
  <c r="R1340" i="5"/>
  <c r="H1340" i="5"/>
  <c r="J1340" i="5"/>
  <c r="J2220" i="5"/>
  <c r="E2220" i="5"/>
  <c r="X2220" i="5" s="1"/>
  <c r="F2452" i="5"/>
  <c r="H2452" i="5"/>
  <c r="E1129" i="5"/>
  <c r="X1129" i="5" s="1"/>
  <c r="I1129" i="5"/>
  <c r="R1497" i="5"/>
  <c r="I1497" i="5"/>
  <c r="J1497" i="5"/>
  <c r="G1497" i="5"/>
  <c r="F1497" i="5"/>
  <c r="E1497" i="5"/>
  <c r="X1497" i="5" s="1"/>
  <c r="H1609" i="5"/>
  <c r="I1609" i="5"/>
  <c r="E1609" i="5"/>
  <c r="X1609" i="5" s="1"/>
  <c r="G1609" i="5"/>
  <c r="J1549" i="5"/>
  <c r="E2004" i="5"/>
  <c r="X2004" i="5" s="1"/>
  <c r="F45" i="5"/>
  <c r="G45" i="5"/>
  <c r="G1380" i="5"/>
  <c r="I1380" i="5"/>
  <c r="H1796" i="5"/>
  <c r="G1796" i="5"/>
  <c r="F1796" i="5"/>
  <c r="R1796" i="5"/>
  <c r="J2068" i="5"/>
  <c r="R2068" i="5"/>
  <c r="F2068" i="5"/>
  <c r="I2068" i="5"/>
  <c r="E2100" i="5"/>
  <c r="X2100" i="5" s="1"/>
  <c r="J2100" i="5"/>
  <c r="H2100" i="5"/>
  <c r="I2100" i="5"/>
  <c r="I785" i="5"/>
  <c r="J785" i="5"/>
  <c r="E785" i="5"/>
  <c r="X785" i="5" s="1"/>
  <c r="R785" i="5"/>
  <c r="R2392" i="5"/>
  <c r="G2392" i="5"/>
  <c r="R2391" i="5"/>
  <c r="J2391" i="5"/>
  <c r="G2391" i="5"/>
  <c r="H2391" i="5"/>
  <c r="I2391" i="5"/>
  <c r="E2391" i="5"/>
  <c r="X2391" i="5" s="1"/>
  <c r="H2487" i="5"/>
  <c r="I2487" i="5"/>
  <c r="E2487" i="5"/>
  <c r="X2487" i="5" s="1"/>
  <c r="J2487" i="5"/>
  <c r="R2407" i="5"/>
  <c r="F2407" i="5"/>
  <c r="E2407" i="5"/>
  <c r="X2407" i="5" s="1"/>
  <c r="J2407" i="5"/>
  <c r="J2479" i="5"/>
  <c r="R2479" i="5"/>
  <c r="G2400" i="5"/>
  <c r="G2499" i="5"/>
  <c r="G2334" i="5"/>
  <c r="H23" i="6"/>
  <c r="D23" i="6" s="1"/>
  <c r="V2179" i="5"/>
  <c r="G2179" i="5" s="1"/>
  <c r="AB174" i="5"/>
  <c r="R2500" i="5"/>
  <c r="J2500" i="5"/>
  <c r="I2500" i="5"/>
  <c r="E2500" i="5"/>
  <c r="X2500" i="5" s="1"/>
  <c r="F2500" i="5"/>
  <c r="V388" i="5"/>
  <c r="G388" i="5" s="1"/>
  <c r="G2008" i="5"/>
  <c r="G772" i="5"/>
  <c r="AB545" i="5"/>
  <c r="V736" i="5"/>
  <c r="H2500" i="5"/>
  <c r="G1985" i="5"/>
  <c r="G1601" i="5"/>
  <c r="G1522" i="5"/>
  <c r="G1257" i="5"/>
  <c r="AB1210" i="5"/>
  <c r="AB406" i="5"/>
  <c r="V742" i="5"/>
  <c r="G742" i="5"/>
  <c r="V672" i="5"/>
  <c r="G672" i="5" s="1"/>
  <c r="AB1030" i="5"/>
  <c r="H21" i="6"/>
  <c r="D21" i="6" s="1"/>
  <c r="B32" i="4"/>
  <c r="A20" i="6" s="1"/>
  <c r="G2500" i="5"/>
  <c r="E4" i="8"/>
  <c r="C12" i="6"/>
  <c r="C4" i="6"/>
  <c r="C11" i="6"/>
  <c r="C9" i="6"/>
  <c r="C7" i="6"/>
  <c r="C8" i="6"/>
  <c r="C10" i="6"/>
  <c r="C13" i="6"/>
  <c r="G17" i="6"/>
  <c r="H17" i="6" s="1"/>
  <c r="D17" i="6" s="1"/>
  <c r="H24" i="6"/>
  <c r="D24" i="6" s="1"/>
  <c r="F40" i="6"/>
  <c r="F45" i="6"/>
  <c r="H45" i="6" s="1"/>
  <c r="D45" i="6" s="1"/>
  <c r="H25" i="6"/>
  <c r="F35" i="6"/>
  <c r="H35" i="6" s="1"/>
  <c r="D35" i="6" s="1"/>
  <c r="F30" i="6"/>
  <c r="H30" i="6" s="1"/>
  <c r="D30" i="6" s="1"/>
  <c r="H26" i="6"/>
  <c r="D26" i="6" s="1"/>
  <c r="F31" i="6"/>
  <c r="H31" i="6" s="1"/>
  <c r="D31" i="6" s="1"/>
  <c r="F36" i="6"/>
  <c r="H36" i="6" s="1"/>
  <c r="D36" i="6" s="1"/>
  <c r="F46" i="6"/>
  <c r="H46" i="6" s="1"/>
  <c r="D46" i="6" s="1"/>
  <c r="F41" i="6"/>
  <c r="H41" i="6" s="1"/>
  <c r="D41" i="6" s="1"/>
  <c r="H39" i="6"/>
  <c r="D39" i="6" s="1"/>
  <c r="C18" i="6"/>
  <c r="H40" i="6"/>
  <c r="D40" i="6" s="1"/>
  <c r="C5" i="6"/>
  <c r="C6" i="6"/>
  <c r="H60" i="6"/>
  <c r="D60" i="6" s="1"/>
  <c r="H44" i="6"/>
  <c r="D44" i="6" s="1"/>
  <c r="H34" i="6"/>
  <c r="D34" i="6" s="1"/>
  <c r="C45" i="6"/>
  <c r="C30" i="6"/>
  <c r="H28" i="6"/>
  <c r="D28" i="6" s="1"/>
  <c r="C41" i="6"/>
  <c r="C29" i="6"/>
  <c r="B57" i="4"/>
  <c r="A39" i="6" s="1"/>
  <c r="A24" i="6"/>
  <c r="B75" i="4"/>
  <c r="A54" i="6" s="1"/>
  <c r="B63" i="4"/>
  <c r="A44" i="6" s="1"/>
  <c r="B64" i="4"/>
  <c r="A45" i="6" s="1"/>
  <c r="B2" i="6"/>
  <c r="C24" i="6"/>
  <c r="F50" i="6"/>
  <c r="H50" i="6" s="1"/>
  <c r="D50" i="6" s="1"/>
  <c r="D16" i="6"/>
  <c r="K62" i="6"/>
  <c r="C16" i="6"/>
  <c r="C21" i="6"/>
  <c r="B46" i="4"/>
  <c r="A30" i="6" s="1"/>
  <c r="C20" i="6"/>
  <c r="B65" i="4"/>
  <c r="A46" i="6" s="1"/>
  <c r="C3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G68" i="4"/>
  <c r="G37" i="4"/>
  <c r="G55" i="4"/>
  <c r="G49" i="4"/>
  <c r="D31" i="4"/>
  <c r="B59" i="4"/>
  <c r="A41" i="6" s="1"/>
  <c r="B47" i="4"/>
  <c r="A31" i="6" s="1"/>
  <c r="D68" i="4"/>
  <c r="B62" i="4"/>
  <c r="A43" i="6" s="1"/>
  <c r="B50" i="4"/>
  <c r="A33" i="6" s="1"/>
  <c r="B44" i="4"/>
  <c r="A28" i="6" s="1"/>
  <c r="B74" i="4"/>
  <c r="A53" i="6" s="1"/>
  <c r="D49" i="4"/>
  <c r="G61" i="4"/>
  <c r="C31" i="6" l="1"/>
  <c r="H736" i="5"/>
  <c r="E736" i="5"/>
  <c r="X736" i="5" s="1"/>
  <c r="F736" i="5"/>
  <c r="I736" i="5"/>
  <c r="J736" i="5"/>
  <c r="R736" i="5"/>
  <c r="C17" i="6"/>
  <c r="C40" i="6"/>
  <c r="E672" i="5"/>
  <c r="X672" i="5" s="1"/>
  <c r="H672" i="5"/>
  <c r="J672" i="5"/>
  <c r="F672" i="5"/>
  <c r="R672" i="5"/>
  <c r="I672" i="5"/>
  <c r="R388" i="5"/>
  <c r="H388" i="5"/>
  <c r="I388" i="5"/>
  <c r="J388" i="5"/>
  <c r="E388" i="5"/>
  <c r="X388" i="5" s="1"/>
  <c r="F388" i="5"/>
  <c r="J2179" i="5"/>
  <c r="I2179" i="5"/>
  <c r="R2179" i="5"/>
  <c r="H2179" i="5"/>
  <c r="E2179" i="5"/>
  <c r="X2179" i="5" s="1"/>
  <c r="F2179" i="5"/>
  <c r="B17" i="5"/>
  <c r="B25" i="5"/>
  <c r="B33" i="5"/>
  <c r="B13" i="5"/>
  <c r="C8" i="5"/>
  <c r="C15" i="5"/>
  <c r="C23" i="5"/>
  <c r="C30" i="5"/>
  <c r="C37" i="5"/>
  <c r="B5" i="5"/>
  <c r="B18" i="5"/>
  <c r="B26" i="5"/>
  <c r="B34" i="5"/>
  <c r="B6" i="5"/>
  <c r="B14" i="5"/>
  <c r="C9" i="5"/>
  <c r="C16" i="5"/>
  <c r="C31" i="5"/>
  <c r="C38" i="5"/>
  <c r="C5" i="5"/>
  <c r="B19" i="5"/>
  <c r="B27" i="5"/>
  <c r="B35" i="5"/>
  <c r="B7" i="5"/>
  <c r="B15" i="5"/>
  <c r="C10" i="5"/>
  <c r="C17" i="5"/>
  <c r="C24" i="5"/>
  <c r="C32" i="5"/>
  <c r="C39" i="5"/>
  <c r="B21" i="5"/>
  <c r="B29" i="5"/>
  <c r="B37" i="5"/>
  <c r="B9" i="5"/>
  <c r="C11" i="5"/>
  <c r="C19" i="5"/>
  <c r="C26" i="5"/>
  <c r="B22" i="5"/>
  <c r="B30" i="5"/>
  <c r="B38" i="5"/>
  <c r="B10" i="5"/>
  <c r="C12" i="5"/>
  <c r="C20" i="5"/>
  <c r="C27" i="5"/>
  <c r="C34" i="5"/>
  <c r="B23" i="5"/>
  <c r="B31" i="5"/>
  <c r="B39" i="5"/>
  <c r="B11" i="5"/>
  <c r="C6" i="5"/>
  <c r="C13" i="5"/>
  <c r="C21" i="5"/>
  <c r="C28" i="5"/>
  <c r="C35" i="5"/>
  <c r="B36" i="5"/>
  <c r="C25" i="5"/>
  <c r="C29" i="5"/>
  <c r="C33" i="5"/>
  <c r="B16" i="5"/>
  <c r="C7" i="5"/>
  <c r="C36" i="5"/>
  <c r="B20" i="5"/>
  <c r="B24" i="5"/>
  <c r="C14" i="5"/>
  <c r="B28" i="5"/>
  <c r="B8" i="5"/>
  <c r="C18" i="5"/>
  <c r="B32" i="5"/>
  <c r="B12" i="5"/>
  <c r="C22" i="5"/>
  <c r="R742" i="5"/>
  <c r="F742" i="5"/>
  <c r="H742" i="5"/>
  <c r="J742" i="5"/>
  <c r="E742" i="5"/>
  <c r="X742" i="5" s="1"/>
  <c r="I742" i="5"/>
  <c r="G736" i="5"/>
  <c r="C46" i="6"/>
  <c r="C28" i="6"/>
  <c r="C44" i="6"/>
  <c r="D25" i="6"/>
  <c r="C25" i="6"/>
  <c r="C35" i="6"/>
  <c r="C39" i="6"/>
  <c r="C60" i="6"/>
  <c r="C36" i="6"/>
  <c r="C26" i="6"/>
  <c r="D49" i="6"/>
  <c r="F51" i="6"/>
  <c r="H51" i="6" s="1"/>
  <c r="D51" i="6" s="1"/>
  <c r="C50" i="6"/>
  <c r="C55" i="6"/>
  <c r="D59" i="6"/>
  <c r="C59" i="6"/>
  <c r="C48" i="6"/>
  <c r="D48" i="6"/>
  <c r="D56" i="6"/>
  <c r="C56" i="6"/>
  <c r="C58" i="6"/>
  <c r="D58" i="6"/>
  <c r="D54" i="6"/>
  <c r="C54" i="6"/>
  <c r="V35" i="5" l="1"/>
  <c r="G35" i="5" s="1"/>
  <c r="V28" i="5"/>
  <c r="G28" i="5" s="1"/>
  <c r="V34" i="5"/>
  <c r="G34" i="5" s="1"/>
  <c r="V26" i="5"/>
  <c r="G26" i="5" s="1"/>
  <c r="V32" i="5"/>
  <c r="G32" i="5" s="1"/>
  <c r="AB19" i="5"/>
  <c r="AB34" i="5"/>
  <c r="V8" i="5"/>
  <c r="V22" i="5"/>
  <c r="G22" i="5" s="1"/>
  <c r="AB12" i="5"/>
  <c r="AB32" i="5"/>
  <c r="V7" i="5"/>
  <c r="G7" i="5" s="1"/>
  <c r="V21" i="5"/>
  <c r="V27" i="5"/>
  <c r="G27" i="5" s="1"/>
  <c r="V19" i="5"/>
  <c r="V24" i="5"/>
  <c r="G24" i="5" s="1"/>
  <c r="V5" i="5"/>
  <c r="G5" i="5" s="1"/>
  <c r="G63" i="6"/>
  <c r="G64" i="6"/>
  <c r="F65" i="6"/>
  <c r="C65" i="6" s="1"/>
  <c r="AB26" i="5"/>
  <c r="AB13" i="5"/>
  <c r="AB20" i="5"/>
  <c r="V36" i="5"/>
  <c r="G36" i="5" s="1"/>
  <c r="V18" i="5"/>
  <c r="G18" i="5" s="1"/>
  <c r="AB16" i="5"/>
  <c r="V13" i="5"/>
  <c r="V20" i="5"/>
  <c r="G20" i="5" s="1"/>
  <c r="V11" i="5"/>
  <c r="G11" i="5" s="1"/>
  <c r="V17" i="5"/>
  <c r="G17" i="5" s="1"/>
  <c r="V38" i="5"/>
  <c r="G38" i="5" s="1"/>
  <c r="AB18" i="5"/>
  <c r="AB33" i="5"/>
  <c r="AB24" i="5"/>
  <c r="AB8" i="5"/>
  <c r="V33" i="5"/>
  <c r="G33" i="5" s="1"/>
  <c r="V6" i="5"/>
  <c r="G6" i="5" s="1"/>
  <c r="V12" i="5"/>
  <c r="G12" i="5" s="1"/>
  <c r="AB9" i="5"/>
  <c r="V10" i="5"/>
  <c r="G10" i="5" s="1"/>
  <c r="V31" i="5"/>
  <c r="G31" i="5" s="1"/>
  <c r="AB5" i="5"/>
  <c r="H63" i="6"/>
  <c r="H64" i="6"/>
  <c r="G62" i="6"/>
  <c r="H62" i="6" s="1"/>
  <c r="G61" i="6"/>
  <c r="H61" i="6" s="1"/>
  <c r="H66" i="6" s="1"/>
  <c r="D2" i="6" s="1"/>
  <c r="AB25" i="5"/>
  <c r="V29" i="5"/>
  <c r="AB10" i="5"/>
  <c r="AB37" i="5"/>
  <c r="AB15" i="5"/>
  <c r="V16" i="5"/>
  <c r="G16" i="5"/>
  <c r="V37" i="5"/>
  <c r="G37" i="5" s="1"/>
  <c r="AB17" i="5"/>
  <c r="AB28" i="5"/>
  <c r="AB11" i="5"/>
  <c r="V14" i="5"/>
  <c r="G14" i="5"/>
  <c r="V25" i="5"/>
  <c r="G25" i="5" s="1"/>
  <c r="AB39" i="5"/>
  <c r="AB38" i="5"/>
  <c r="AB29" i="5"/>
  <c r="AB7" i="5"/>
  <c r="V9" i="5"/>
  <c r="G9" i="5" s="1"/>
  <c r="V30" i="5"/>
  <c r="G30" i="5" s="1"/>
  <c r="AB31" i="5"/>
  <c r="AB30" i="5"/>
  <c r="AB21" i="5"/>
  <c r="AB35" i="5"/>
  <c r="AB14" i="5"/>
  <c r="V23" i="5"/>
  <c r="AB36" i="5"/>
  <c r="AB23" i="5"/>
  <c r="AB22" i="5"/>
  <c r="V39" i="5"/>
  <c r="G39" i="5" s="1"/>
  <c r="AB27" i="5"/>
  <c r="AB6" i="5"/>
  <c r="V15" i="5"/>
  <c r="G15" i="5" s="1"/>
  <c r="C51" i="6"/>
  <c r="E19" i="5" l="1"/>
  <c r="I19" i="5"/>
  <c r="F19" i="5"/>
  <c r="R19" i="5"/>
  <c r="J19" i="5"/>
  <c r="R29" i="5"/>
  <c r="E29" i="5"/>
  <c r="I29" i="5"/>
  <c r="J29" i="5"/>
  <c r="F29" i="5"/>
  <c r="R33" i="5"/>
  <c r="F33" i="5"/>
  <c r="E33" i="5"/>
  <c r="J33" i="5"/>
  <c r="I33" i="5"/>
  <c r="J17" i="5"/>
  <c r="E17" i="5"/>
  <c r="I17" i="5"/>
  <c r="R17" i="5"/>
  <c r="F17" i="5"/>
  <c r="R8" i="5"/>
  <c r="F8" i="5"/>
  <c r="I8" i="5"/>
  <c r="J8" i="5"/>
  <c r="E8" i="5"/>
  <c r="E9" i="5"/>
  <c r="F9" i="5"/>
  <c r="R9" i="5"/>
  <c r="J9" i="5"/>
  <c r="I9" i="5"/>
  <c r="J14" i="5"/>
  <c r="R14" i="5"/>
  <c r="F14" i="5"/>
  <c r="E14" i="5"/>
  <c r="I14" i="5"/>
  <c r="G29" i="5"/>
  <c r="F27" i="5"/>
  <c r="J27" i="5"/>
  <c r="R27" i="5"/>
  <c r="I27" i="5"/>
  <c r="E27" i="5"/>
  <c r="F26" i="5"/>
  <c r="I26" i="5"/>
  <c r="E26" i="5"/>
  <c r="J26" i="5"/>
  <c r="R26" i="5"/>
  <c r="R11" i="5"/>
  <c r="F11" i="5"/>
  <c r="E11" i="5"/>
  <c r="J11" i="5"/>
  <c r="I11" i="5"/>
  <c r="F21" i="5"/>
  <c r="J21" i="5"/>
  <c r="R21" i="5"/>
  <c r="E21" i="5"/>
  <c r="I21" i="5"/>
  <c r="R34" i="5"/>
  <c r="E34" i="5"/>
  <c r="J34" i="5"/>
  <c r="F34" i="5"/>
  <c r="I34" i="5"/>
  <c r="J23" i="5"/>
  <c r="R23" i="5"/>
  <c r="E23" i="5"/>
  <c r="I23" i="5"/>
  <c r="F23" i="5"/>
  <c r="G23" i="5"/>
  <c r="I25" i="5"/>
  <c r="R25" i="5"/>
  <c r="F25" i="5"/>
  <c r="J25" i="5"/>
  <c r="E25" i="5"/>
  <c r="J39" i="5"/>
  <c r="R39" i="5"/>
  <c r="I39" i="5"/>
  <c r="F39" i="5"/>
  <c r="E39" i="5"/>
  <c r="I18" i="5"/>
  <c r="J18" i="5"/>
  <c r="F18" i="5"/>
  <c r="R18" i="5"/>
  <c r="E18" i="5"/>
  <c r="J5" i="5"/>
  <c r="R5" i="5"/>
  <c r="E5" i="5"/>
  <c r="F5" i="5"/>
  <c r="I5" i="5"/>
  <c r="G21" i="5"/>
  <c r="D61" i="6"/>
  <c r="C61" i="6"/>
  <c r="E16" i="5"/>
  <c r="J16" i="5"/>
  <c r="I16" i="5"/>
  <c r="R16" i="5"/>
  <c r="F16" i="5"/>
  <c r="F15" i="5"/>
  <c r="R15" i="5"/>
  <c r="J15" i="5"/>
  <c r="I15" i="5"/>
  <c r="E15" i="5"/>
  <c r="I37" i="5"/>
  <c r="J37" i="5"/>
  <c r="E37" i="5"/>
  <c r="F37" i="5"/>
  <c r="R37" i="5"/>
  <c r="I12" i="5"/>
  <c r="J12" i="5"/>
  <c r="F12" i="5"/>
  <c r="E12" i="5"/>
  <c r="R12" i="5"/>
  <c r="R20" i="5"/>
  <c r="J20" i="5"/>
  <c r="E20" i="5"/>
  <c r="F20" i="5"/>
  <c r="I20" i="5"/>
  <c r="F31" i="5"/>
  <c r="E31" i="5"/>
  <c r="I31" i="5"/>
  <c r="J31" i="5"/>
  <c r="R31" i="5"/>
  <c r="E13" i="5"/>
  <c r="R13" i="5"/>
  <c r="F13" i="5"/>
  <c r="I13" i="5"/>
  <c r="J13" i="5"/>
  <c r="J36" i="5"/>
  <c r="R36" i="5"/>
  <c r="I36" i="5"/>
  <c r="E36" i="5"/>
  <c r="F36" i="5"/>
  <c r="F24" i="5"/>
  <c r="R24" i="5"/>
  <c r="I24" i="5"/>
  <c r="E24" i="5"/>
  <c r="J24" i="5"/>
  <c r="F7" i="5"/>
  <c r="R7" i="5"/>
  <c r="I7" i="5"/>
  <c r="E7" i="5"/>
  <c r="J7" i="5"/>
  <c r="E22" i="5"/>
  <c r="R22" i="5"/>
  <c r="J22" i="5"/>
  <c r="I22" i="5"/>
  <c r="F22" i="5"/>
  <c r="F28" i="5"/>
  <c r="R28" i="5"/>
  <c r="E28" i="5"/>
  <c r="I28" i="5"/>
  <c r="J28" i="5"/>
  <c r="D62" i="6"/>
  <c r="C62" i="6"/>
  <c r="E6" i="5"/>
  <c r="J6" i="5"/>
  <c r="F6" i="5"/>
  <c r="R6" i="5"/>
  <c r="I6" i="5"/>
  <c r="J38" i="5"/>
  <c r="R38" i="5"/>
  <c r="F38" i="5"/>
  <c r="I38" i="5"/>
  <c r="E38" i="5"/>
  <c r="G13" i="5"/>
  <c r="G19" i="5"/>
  <c r="G8" i="5"/>
  <c r="E30" i="5"/>
  <c r="J30" i="5"/>
  <c r="F30" i="5"/>
  <c r="R30" i="5"/>
  <c r="I30" i="5"/>
  <c r="E10" i="5"/>
  <c r="R10" i="5"/>
  <c r="I10" i="5"/>
  <c r="J10" i="5"/>
  <c r="F10" i="5"/>
  <c r="E32" i="5"/>
  <c r="F32" i="5"/>
  <c r="I32" i="5"/>
  <c r="J32" i="5"/>
  <c r="R32" i="5"/>
  <c r="I35" i="5"/>
  <c r="J35" i="5"/>
  <c r="R35" i="5"/>
  <c r="F35" i="5"/>
  <c r="E35" i="5"/>
  <c r="T29" i="5"/>
  <c r="T39" i="5"/>
  <c r="T6" i="5"/>
  <c r="T10" i="5"/>
  <c r="T22" i="5"/>
  <c r="T11" i="5"/>
  <c r="T15" i="5"/>
  <c r="T5" i="5"/>
  <c r="T24" i="5"/>
  <c r="T34" i="5"/>
  <c r="T32" i="5"/>
  <c r="T38" i="5"/>
  <c r="T31" i="5"/>
  <c r="T16" i="5"/>
  <c r="T7" i="5"/>
  <c r="T28" i="5"/>
  <c r="T35" i="5"/>
  <c r="T19" i="5"/>
  <c r="T9" i="5"/>
  <c r="T26" i="5"/>
  <c r="T21" i="5"/>
  <c r="T13" i="5"/>
  <c r="T37" i="5"/>
  <c r="T36" i="5"/>
  <c r="T30" i="5"/>
  <c r="T33" i="5"/>
  <c r="T27" i="5"/>
  <c r="T23" i="5"/>
  <c r="T14" i="5"/>
  <c r="T25" i="5"/>
  <c r="T18" i="5"/>
  <c r="T17" i="5"/>
  <c r="T8" i="5"/>
  <c r="T20" i="5"/>
  <c r="T12" i="5"/>
  <c r="X16" i="5" l="1"/>
  <c r="X32" i="5"/>
  <c r="X25" i="5"/>
  <c r="X23" i="5"/>
  <c r="X21" i="5"/>
  <c r="X29" i="5"/>
  <c r="X22" i="5"/>
  <c r="X31" i="5"/>
  <c r="X12" i="5"/>
  <c r="X5" i="5"/>
  <c r="X39" i="5"/>
  <c r="X33" i="5"/>
  <c r="X24" i="5"/>
  <c r="X28" i="5"/>
  <c r="X15" i="5"/>
  <c r="X26" i="5"/>
  <c r="X37" i="5"/>
  <c r="X10" i="5"/>
  <c r="X7" i="5"/>
  <c r="X38" i="5"/>
  <c r="X18" i="5"/>
  <c r="X34" i="5"/>
  <c r="X14" i="5"/>
  <c r="X9" i="5"/>
  <c r="X30" i="5"/>
  <c r="X35" i="5"/>
  <c r="X6" i="5"/>
  <c r="X36" i="5"/>
  <c r="X13" i="5"/>
  <c r="X20" i="5"/>
  <c r="X11" i="5"/>
  <c r="X27" i="5"/>
  <c r="X8" i="5"/>
  <c r="X17" i="5"/>
  <c r="X19" i="5"/>
  <c r="S21" i="5"/>
  <c r="S24" i="5"/>
  <c r="S37" i="5"/>
  <c r="S18" i="5"/>
  <c r="S16" i="5"/>
  <c r="S12" i="5"/>
  <c r="S30" i="5"/>
  <c r="S13" i="5"/>
  <c r="S32" i="5"/>
  <c r="S5" i="5"/>
  <c r="S35" i="5"/>
  <c r="S20" i="5"/>
  <c r="S36" i="5"/>
  <c r="S29" i="5"/>
  <c r="S28" i="5"/>
  <c r="S10" i="5"/>
  <c r="S34" i="5"/>
  <c r="S17" i="5"/>
  <c r="S25" i="5"/>
  <c r="S15" i="5"/>
  <c r="S14" i="5"/>
  <c r="S6" i="5"/>
  <c r="S9" i="5"/>
  <c r="S8" i="5"/>
  <c r="S22" i="5"/>
  <c r="S39" i="5"/>
  <c r="S7" i="5"/>
  <c r="S11" i="5"/>
  <c r="S19" i="5"/>
  <c r="S23" i="5"/>
  <c r="S31" i="5"/>
  <c r="S33" i="5"/>
  <c r="S26" i="5"/>
  <c r="S38" i="5"/>
  <c r="S27"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<sst xmlns="http://schemas.openxmlformats.org/spreadsheetml/2006/main" count="17149" uniqueCount="14445">
  <si>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</si>
  <si>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</si>
  <si>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</si>
  <si>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</si>
  <si>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</si>
  <si>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</si>
  <si>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</si>
  <si>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</si>
  <si>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</si>
  <si>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</si>
  <si>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</si>
  <si>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</si>
  <si>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</si>
  <si>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</si>
  <si>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</si>
  <si>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</si>
  <si>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</si>
  <si>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</si>
  <si>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</si>
  <si>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</si>
  <si>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</si>
  <si>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</si>
  <si>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</si>
  <si>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</si>
  <si>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</si>
  <si>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</si>
  <si>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</si>
  <si>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</si>
  <si>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</si>
  <si>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</si>
  <si>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</si>
  <si>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</si>
  <si>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</si>
  <si>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</si>
  <si>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</si>
  <si>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</si>
  <si>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</si>
  <si>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</si>
  <si>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</si>
  <si>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</si>
  <si>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</si>
  <si>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</si>
  <si>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</si>
  <si>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</si>
  <si>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</si>
  <si>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</si>
  <si>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</si>
  <si>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</si>
  <si>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</si>
  <si>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</si>
  <si>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</si>
  <si>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</si>
  <si>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</si>
  <si>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</si>
  <si>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</si>
  <si>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</si>
  <si>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</si>
  <si>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</si>
  <si>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</si>
  <si>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</si>
  <si>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</si>
  <si>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</si>
  <si>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</si>
  <si>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</si>
  <si>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</si>
  <si>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</si>
  <si>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</si>
  <si>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</si>
  <si>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</si>
  <si>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</si>
  <si>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</si>
  <si>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</si>
  <si>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</si>
  <si>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</si>
  <si>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</si>
  <si>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</si>
  <si>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</si>
  <si>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</si>
  <si>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</si>
  <si>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</si>
  <si>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</si>
  <si>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</si>
  <si>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</si>
  <si>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</si>
  <si>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</si>
  <si>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</si>
  <si>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</si>
  <si>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</si>
  <si>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</si>
  <si>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</si>
  <si>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</si>
  <si>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</si>
  <si>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</si>
  <si>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</si>
  <si>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</si>
  <si>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</si>
  <si>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</si>
  <si>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</si>
  <si>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</si>
  <si>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</si>
  <si>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</si>
  <si>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</si>
  <si>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</si>
  <si>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</si>
  <si>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</si>
  <si>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</si>
  <si>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</si>
  <si>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</si>
  <si>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</si>
  <si>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</si>
  <si>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</si>
  <si>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</si>
  <si>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</si>
  <si>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</si>
  <si>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</si>
  <si>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</si>
  <si>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</si>
  <si>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</si>
  <si>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</si>
  <si>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</si>
  <si>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</si>
  <si>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</si>
  <si>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</si>
  <si>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</si>
  <si>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</si>
  <si>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</si>
  <si>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</si>
  <si>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</si>
  <si>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</si>
  <si>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</si>
  <si>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</si>
  <si>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</si>
  <si>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</si>
  <si>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</si>
  <si>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</si>
  <si>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</si>
  <si>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</si>
  <si>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</si>
  <si>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</si>
  <si>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</si>
  <si>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</si>
  <si>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</si>
  <si>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</si>
  <si>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</si>
  <si>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</si>
  <si>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</si>
  <si>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</si>
  <si>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</si>
  <si>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</si>
  <si>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</si>
  <si>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</si>
  <si>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</si>
  <si>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</si>
  <si>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</si>
  <si>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</si>
  <si>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</si>
  <si>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</si>
  <si>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</si>
  <si>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</si>
  <si>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</si>
  <si>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</si>
  <si>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</si>
  <si>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</si>
  <si>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</si>
  <si>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</si>
  <si>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</si>
  <si>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</si>
  <si>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</si>
  <si>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</si>
  <si>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</si>
  <si>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</si>
  <si>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</si>
  <si>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</si>
  <si>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</si>
  <si>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</si>
  <si>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</si>
  <si>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</si>
  <si>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</si>
  <si>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</si>
  <si>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</si>
  <si>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</si>
  <si>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</si>
  <si>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</si>
  <si>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</si>
  <si>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</si>
  <si>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</si>
  <si>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</si>
  <si>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</si>
  <si>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</si>
  <si>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</si>
  <si>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</si>
  <si>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</si>
  <si>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</si>
  <si>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</si>
  <si>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</si>
  <si>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</si>
  <si>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</si>
  <si>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</si>
  <si>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</si>
  <si>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</si>
  <si>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</si>
  <si>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</si>
  <si>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</si>
  <si>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</si>
  <si>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</si>
  <si>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</si>
  <si>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</si>
  <si>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</si>
  <si>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</si>
  <si>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</si>
  <si>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</si>
  <si>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</si>
  <si>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</si>
  <si>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</si>
  <si>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</si>
  <si>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</si>
  <si>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</si>
  <si>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</si>
  <si>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</si>
  <si>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</si>
  <si>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</si>
  <si>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</si>
  <si>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</si>
  <si>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</si>
  <si>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</si>
  <si>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</si>
  <si>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</si>
  <si>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</si>
  <si>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</si>
  <si>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</si>
  <si>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</si>
  <si>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</si>
  <si>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</si>
  <si>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</si>
  <si>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</si>
  <si>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</si>
  <si>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</si>
  <si>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</si>
  <si>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</si>
  <si>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</si>
  <si>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</si>
  <si>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</si>
  <si>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</si>
  <si>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</si>
  <si>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</si>
  <si>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</si>
  <si>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</si>
  <si>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</si>
  <si>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</si>
  <si>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</si>
  <si>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</si>
  <si>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</si>
  <si>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</si>
  <si>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</si>
  <si>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</si>
  <si>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</si>
  <si>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</si>
  <si>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</si>
  <si>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</si>
  <si>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</si>
  <si>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</si>
  <si>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</si>
  <si>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</si>
  <si>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</si>
  <si>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</si>
  <si>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</si>
  <si>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</si>
  <si>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</si>
  <si>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</si>
  <si>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</si>
  <si>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</si>
  <si>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</si>
  <si>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</si>
  <si>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</si>
  <si>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</si>
  <si>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</si>
  <si>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</si>
  <si>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</si>
  <si>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</si>
  <si>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</si>
  <si>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</si>
  <si>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</si>
  <si>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</si>
  <si>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</si>
  <si>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</si>
  <si>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</si>
  <si>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</si>
  <si>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</si>
  <si>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</si>
  <si>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</si>
  <si>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</si>
  <si>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</si>
  <si>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</si>
  <si>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</si>
  <si>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</si>
  <si>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</si>
  <si>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</si>
  <si>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</si>
  <si>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</si>
  <si>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</si>
  <si>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</si>
  <si>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</si>
  <si>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</si>
  <si>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</si>
  <si>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</si>
  <si>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</si>
  <si>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</si>
  <si>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</si>
  <si>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</si>
  <si>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</si>
  <si>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</si>
  <si>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</si>
  <si>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</si>
  <si>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</si>
  <si>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</si>
  <si>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</si>
  <si>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</si>
  <si>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</si>
  <si>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</si>
  <si>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</si>
  <si>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</si>
  <si>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</si>
  <si>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</si>
  <si>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</si>
  <si>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</si>
  <si>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</si>
  <si>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</si>
  <si>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</si>
  <si>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</si>
  <si>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</si>
  <si>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</si>
  <si>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</si>
  <si>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</si>
  <si>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</si>
  <si>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</si>
  <si>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</si>
  <si>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</si>
  <si>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</si>
  <si>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</si>
  <si>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</si>
  <si>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</si>
  <si>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</si>
  <si>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</si>
  <si>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</si>
  <si>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</si>
  <si>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</si>
  <si>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</si>
  <si>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</si>
  <si>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</si>
  <si>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</si>
  <si>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</si>
  <si>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</si>
  <si>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</si>
  <si>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</si>
  <si>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</si>
  <si>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</si>
  <si>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</si>
  <si>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</si>
  <si>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</si>
  <si>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</si>
  <si>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</si>
  <si>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</si>
  <si>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</si>
  <si>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</si>
  <si>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</si>
  <si>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</si>
  <si>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</si>
  <si>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</si>
  <si>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</si>
  <si>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</si>
  <si>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</si>
  <si>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</si>
  <si>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</si>
  <si>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</si>
  <si>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</si>
  <si>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</si>
  <si>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</si>
  <si>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</si>
  <si>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</si>
  <si>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</si>
  <si>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</si>
  <si>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</si>
  <si>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</si>
  <si>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</si>
  <si>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</si>
  <si>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</si>
  <si>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</si>
  <si>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</si>
  <si>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</si>
  <si>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</si>
  <si>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</si>
  <si>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</si>
  <si>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</si>
  <si>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</si>
  <si>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</si>
  <si>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</si>
  <si>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</si>
  <si>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</si>
  <si>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</si>
  <si>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</si>
  <si>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</si>
  <si>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</si>
  <si>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</si>
  <si>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</si>
  <si>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</si>
  <si>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</si>
  <si>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</si>
  <si>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</si>
  <si>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</si>
  <si>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</si>
  <si>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</si>
  <si>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</si>
  <si>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</si>
  <si>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</si>
  <si>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</si>
  <si>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</si>
  <si>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</si>
  <si>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</si>
  <si>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</si>
  <si>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</si>
  <si>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</si>
  <si>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</si>
  <si>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</si>
  <si>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</si>
  <si>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</si>
  <si>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</si>
  <si>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</si>
  <si>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</si>
  <si>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</si>
  <si>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</si>
  <si>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</si>
  <si>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</si>
  <si>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</si>
  <si>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</si>
  <si>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</si>
  <si>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</si>
  <si>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</si>
  <si>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</si>
  <si>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</si>
  <si>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</si>
  <si>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</si>
  <si>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</si>
  <si>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</si>
  <si>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</si>
  <si>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</si>
  <si>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</si>
  <si>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</si>
  <si>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</si>
  <si>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</si>
  <si>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</si>
  <si>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</si>
  <si>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</si>
  <si>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</si>
  <si>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</si>
  <si>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</si>
  <si>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</si>
  <si>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</si>
  <si>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</si>
  <si>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</si>
  <si>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</si>
  <si>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</si>
  <si>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</si>
  <si>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</si>
  <si>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</si>
  <si>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</si>
  <si>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</si>
  <si>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</si>
  <si>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</si>
  <si>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</si>
  <si>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</si>
  <si>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</si>
  <si>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</si>
  <si>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</si>
  <si>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</si>
  <si>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</si>
  <si>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</si>
  <si>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</si>
  <si>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</si>
  <si>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</si>
  <si>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</si>
  <si>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</si>
  <si>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</si>
  <si>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</si>
  <si>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</si>
  <si>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</si>
  <si>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</si>
  <si>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</si>
  <si>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</si>
  <si>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</si>
  <si>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</si>
  <si>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</si>
  <si>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</si>
  <si>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</si>
  <si>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</si>
  <si>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</si>
  <si>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</si>
  <si>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</si>
  <si>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</si>
  <si>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</si>
  <si>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</si>
  <si>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</si>
  <si>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</si>
  <si>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</si>
  <si>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</si>
  <si>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</si>
  <si>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</si>
  <si>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</si>
  <si>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</si>
  <si>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</si>
  <si>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</si>
  <si>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</si>
  <si>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</si>
  <si>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</si>
  <si>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</si>
  <si>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</si>
  <si>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</si>
  <si>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</si>
  <si>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</si>
  <si>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</si>
  <si>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</si>
  <si>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</si>
  <si>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</si>
  <si>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</si>
  <si>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</si>
  <si>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</si>
  <si>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</si>
  <si>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</si>
  <si>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</si>
  <si>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</si>
  <si>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</si>
  <si>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</si>
  <si>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</si>
  <si>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</si>
  <si>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</si>
  <si>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</si>
  <si>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</si>
  <si>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</si>
  <si>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</si>
  <si>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</si>
  <si>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</si>
  <si>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</si>
  <si>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</si>
  <si>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</si>
  <si>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</si>
  <si>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</si>
  <si>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</si>
  <si>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</si>
  <si>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</si>
  <si>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</si>
  <si>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</si>
  <si>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</si>
  <si>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</si>
  <si>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</si>
  <si>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</si>
  <si>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</si>
  <si>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</si>
  <si>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</si>
  <si>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</si>
  <si>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</si>
  <si>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</si>
  <si>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</si>
  <si>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</si>
  <si>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</si>
  <si>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</si>
  <si>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</si>
  <si>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</si>
  <si>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</si>
  <si>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</si>
  <si>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</si>
  <si>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</si>
  <si>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</si>
  <si>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</si>
  <si>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</si>
  <si>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</si>
  <si>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</si>
  <si>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</si>
  <si>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</si>
  <si>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</si>
  <si>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</si>
  <si>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</si>
  <si>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</si>
  <si>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</si>
  <si>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</si>
  <si>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</si>
  <si>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</si>
  <si>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</si>
  <si>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</si>
  <si>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</si>
  <si>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</si>
  <si>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</si>
  <si>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</si>
  <si>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</si>
  <si>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</si>
  <si>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</si>
  <si>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</si>
  <si>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</si>
  <si>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</si>
  <si>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</si>
  <si>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</si>
  <si>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</si>
  <si>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</si>
  <si>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</si>
  <si>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</si>
  <si>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</si>
  <si>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</si>
  <si>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</si>
  <si>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</si>
  <si>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</si>
  <si>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</si>
  <si>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</si>
  <si>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</si>
  <si>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</si>
  <si>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</si>
  <si>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</si>
  <si>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</si>
  <si>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</si>
  <si>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</si>
  <si>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</si>
  <si>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</si>
  <si>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</si>
  <si>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</si>
  <si>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</si>
  <si>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</si>
  <si>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</si>
  <si>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</si>
  <si>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</si>
  <si>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</si>
  <si>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</si>
  <si>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</si>
  <si>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</si>
  <si>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</si>
  <si>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</si>
  <si>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</si>
  <si>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</si>
  <si>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</si>
  <si>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</si>
  <si>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</si>
  <si>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</si>
  <si>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</si>
  <si>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</si>
  <si>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</si>
  <si>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</si>
  <si>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</si>
  <si>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</si>
  <si>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</si>
  <si>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</si>
  <si>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</si>
  <si>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</si>
  <si>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</si>
  <si>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</si>
  <si>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</si>
  <si>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</si>
  <si>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</si>
  <si>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</si>
  <si>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</si>
  <si>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</si>
  <si>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</si>
  <si>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</si>
  <si>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</si>
  <si>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</si>
  <si>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</si>
  <si>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</si>
  <si>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</si>
  <si>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</si>
  <si>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</si>
  <si>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</si>
  <si>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</si>
  <si>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</si>
  <si>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</si>
  <si>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</si>
  <si>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</si>
  <si>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</si>
  <si>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</si>
  <si>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</si>
  <si>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</si>
  <si>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</si>
  <si>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</si>
  <si>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</si>
  <si>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</si>
  <si>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</si>
  <si>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</si>
  <si>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</si>
  <si>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</si>
  <si>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</si>
  <si>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</si>
  <si>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</si>
  <si>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</si>
  <si>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</si>
  <si>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</si>
  <si>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</si>
  <si>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</si>
  <si>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</si>
  <si>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</si>
  <si>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</si>
  <si>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</si>
  <si>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</si>
  <si>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</si>
  <si>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</si>
  <si>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</si>
  <si>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</si>
  <si>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</si>
  <si>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</si>
  <si>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</si>
  <si>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</si>
  <si>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</si>
  <si>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</si>
  <si>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</si>
  <si>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</si>
  <si>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</si>
  <si>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</si>
  <si>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</si>
  <si>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</si>
  <si>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</si>
  <si>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</si>
  <si>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</si>
  <si>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</si>
  <si>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</si>
  <si>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</si>
  <si>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</si>
  <si>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</si>
  <si>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</si>
  <si>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</si>
  <si>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</si>
  <si>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</si>
  <si>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</si>
  <si>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</si>
  <si>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</si>
  <si>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</si>
  <si>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</si>
  <si>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</si>
  <si>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</si>
  <si>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</si>
  <si>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</si>
  <si>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</si>
  <si>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</si>
  <si>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</si>
  <si>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</si>
  <si>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</si>
  <si>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</si>
  <si>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</si>
  <si>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</si>
  <si>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</si>
  <si>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</si>
  <si>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</si>
  <si>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</si>
  <si>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</si>
  <si>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</si>
  <si>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</si>
  <si>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</si>
  <si>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</si>
  <si>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</si>
  <si>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</si>
  <si>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</si>
  <si>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</si>
  <si>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</si>
  <si>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</si>
  <si>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</si>
  <si>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</si>
  <si>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</si>
  <si>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</si>
  <si>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</si>
  <si>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</si>
  <si>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</si>
  <si>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</si>
  <si>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</si>
  <si>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</si>
  <si>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</si>
  <si>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</si>
  <si>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</si>
  <si>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</si>
  <si>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</si>
  <si>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</si>
  <si>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</si>
  <si>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</si>
  <si>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</si>
  <si>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</si>
  <si>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</si>
  <si>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</si>
  <si>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</si>
  <si>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</si>
  <si>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</si>
  <si>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</si>
  <si>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</si>
  <si>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</si>
  <si>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</si>
  <si>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</si>
  <si>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</si>
  <si>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</si>
  <si>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</si>
  <si>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</si>
  <si>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</si>
  <si>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</si>
  <si>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</si>
  <si>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</si>
  <si>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</si>
  <si>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</si>
  <si>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</si>
  <si>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</si>
  <si>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</si>
  <si>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</si>
  <si>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</si>
  <si>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</si>
  <si>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</si>
  <si>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</si>
  <si>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</si>
  <si>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</si>
  <si>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</si>
  <si>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</si>
  <si>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</si>
  <si>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</si>
  <si>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</si>
  <si>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</si>
  <si>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</si>
  <si>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</si>
  <si>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</si>
  <si>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</si>
  <si>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</si>
  <si>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</si>
  <si>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</si>
  <si>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</si>
  <si>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</si>
  <si>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</si>
  <si>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</si>
  <si>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</si>
  <si>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</si>
  <si>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</si>
  <si>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</si>
  <si>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</si>
  <si>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</si>
  <si>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</si>
  <si>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</si>
  <si>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</si>
  <si>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</si>
  <si>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</si>
  <si>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</si>
  <si>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</si>
  <si>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</si>
  <si>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</si>
  <si>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</si>
  <si>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</si>
  <si>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</si>
  <si>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</si>
  <si>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</si>
  <si>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</si>
  <si>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</si>
  <si>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</si>
  <si>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</si>
  <si>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</si>
  <si>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</si>
  <si>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</si>
  <si>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</si>
  <si>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</si>
  <si>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</si>
  <si>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</si>
  <si>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</si>
  <si>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</si>
  <si>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</si>
  <si>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</si>
  <si>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</si>
  <si>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</si>
  <si>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</si>
  <si>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</si>
  <si>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</si>
  <si>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</si>
  <si>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</si>
  <si>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</si>
  <si>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</si>
  <si>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</si>
  <si>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</si>
  <si>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</si>
  <si>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</si>
  <si>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</si>
  <si>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</si>
  <si>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</si>
  <si>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</si>
  <si>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</si>
  <si>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</si>
  <si>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</si>
  <si>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</si>
  <si>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</si>
  <si>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</si>
  <si>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</si>
  <si>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</si>
  <si>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</si>
  <si>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</si>
  <si>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</si>
  <si>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</si>
  <si>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</si>
  <si>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</si>
  <si>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</si>
  <si>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</si>
  <si>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</si>
  <si>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</si>
  <si>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</si>
  <si>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</si>
  <si>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</si>
  <si>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</si>
  <si>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</si>
  <si>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</si>
  <si>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</si>
  <si>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</si>
  <si>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</si>
  <si>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</si>
  <si>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</si>
  <si>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</si>
  <si>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</si>
  <si>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</si>
  <si>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</si>
  <si>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</si>
  <si>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</si>
  <si>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</si>
  <si>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</si>
  <si>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</si>
  <si>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</si>
  <si>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</si>
  <si>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</si>
  <si>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</si>
  <si>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</si>
  <si>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</si>
  <si>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</si>
  <si>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</si>
  <si>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</si>
  <si>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</si>
  <si>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</si>
  <si>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</si>
  <si>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</si>
  <si>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</si>
  <si>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</si>
  <si>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</si>
  <si>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</si>
  <si>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</si>
  <si>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</si>
  <si>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</si>
  <si>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</si>
  <si>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</si>
  <si>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</si>
  <si>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</si>
  <si>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</si>
  <si>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</si>
  <si>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</si>
  <si>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</si>
  <si>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</si>
  <si>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</si>
  <si>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</si>
  <si>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</si>
  <si>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</si>
  <si>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</si>
  <si>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</si>
  <si>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</si>
  <si>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</si>
  <si>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</si>
  <si>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</si>
  <si>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</si>
  <si>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</si>
  <si>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</si>
  <si>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</si>
  <si>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</si>
  <si>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</si>
  <si>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</si>
  <si>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</si>
  <si>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</si>
  <si>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</si>
  <si>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</si>
  <si>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</si>
  <si>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</si>
  <si>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</si>
  <si>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</si>
  <si>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</si>
  <si>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</si>
  <si>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</si>
  <si>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</si>
  <si>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</si>
  <si>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</si>
  <si>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</si>
  <si>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</si>
  <si>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</si>
  <si>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</si>
  <si>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</si>
  <si>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</si>
  <si>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</si>
  <si>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</si>
  <si>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</si>
  <si>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</si>
  <si>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</si>
  <si>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</si>
  <si>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</si>
  <si>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</si>
  <si>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</si>
  <si>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</si>
  <si>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</si>
  <si>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</si>
  <si>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</si>
  <si>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</si>
  <si>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</si>
  <si>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</si>
  <si>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</si>
  <si>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</si>
  <si>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</si>
  <si>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</si>
  <si>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</si>
  <si>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</si>
  <si>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</si>
  <si>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</si>
  <si>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</si>
  <si>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</si>
  <si>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</si>
  <si>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</si>
  <si>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</si>
  <si>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</si>
  <si>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</si>
  <si>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</si>
  <si>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</si>
  <si>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</si>
  <si>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</si>
  <si>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</si>
  <si>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</si>
  <si>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</si>
  <si>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</si>
  <si>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</si>
  <si>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</si>
  <si>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</si>
  <si>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</si>
  <si>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</si>
  <si>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</si>
  <si>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</si>
  <si>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</si>
  <si>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</si>
  <si>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</si>
  <si>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</si>
  <si>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</si>
  <si>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</si>
  <si>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</si>
  <si>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</si>
  <si>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</si>
  <si>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</si>
  <si>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</si>
  <si>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</si>
  <si>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</si>
  <si>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</si>
  <si>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</si>
  <si>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</si>
  <si>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</si>
  <si>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</si>
  <si>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</si>
  <si>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</si>
  <si>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</si>
  <si>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</si>
  <si>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</si>
  <si>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</si>
  <si>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</si>
  <si>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</si>
  <si>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</si>
  <si>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</si>
  <si>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</si>
  <si>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</si>
  <si>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</si>
  <si>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</si>
  <si>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</si>
  <si>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</si>
  <si>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</si>
  <si>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</si>
  <si>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</si>
  <si>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</si>
  <si>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</si>
  <si>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</si>
  <si>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</si>
  <si>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</si>
  <si>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</si>
  <si>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</si>
  <si>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</si>
  <si>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</si>
  <si>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</si>
  <si>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</si>
  <si>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</si>
  <si>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</si>
  <si>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</si>
  <si>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</si>
  <si>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</si>
  <si>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</si>
  <si>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</si>
  <si>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</si>
  <si>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</si>
  <si>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</si>
  <si>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</si>
  <si>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</si>
  <si>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</si>
  <si>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</si>
  <si>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</si>
  <si>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</si>
  <si>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</si>
  <si>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</si>
  <si>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</si>
  <si>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</si>
  <si>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</si>
  <si>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</si>
  <si>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</si>
  <si>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</si>
  <si>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</si>
  <si>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</si>
  <si>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</si>
  <si>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</si>
  <si>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</si>
  <si>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</si>
  <si>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</si>
  <si>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</si>
  <si>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</si>
  <si>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</si>
  <si>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</si>
  <si>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</si>
  <si>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</si>
  <si>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</si>
  <si>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</si>
  <si>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</si>
  <si>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</si>
  <si>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</si>
  <si>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</si>
  <si>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</si>
  <si>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</si>
  <si>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</si>
  <si>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</si>
  <si>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</si>
  <si>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</si>
  <si>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</si>
  <si>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</si>
  <si>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</si>
  <si>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</si>
  <si>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</si>
  <si>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</si>
  <si>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</si>
  <si>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</si>
  <si>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</si>
  <si>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</si>
  <si>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</si>
  <si>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</si>
  <si>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</si>
  <si>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</si>
  <si>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</si>
  <si>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</si>
  <si>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</si>
  <si>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</si>
  <si>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</si>
  <si>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</si>
  <si>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</si>
  <si>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</si>
  <si>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</si>
  <si>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</si>
  <si>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</si>
  <si>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</si>
  <si>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</si>
  <si>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</si>
  <si>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</si>
  <si>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</si>
  <si>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</si>
  <si>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</si>
  <si>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</si>
  <si>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</si>
  <si>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</si>
  <si>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</si>
  <si>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</si>
  <si>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</si>
  <si>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</si>
  <si>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</si>
  <si>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</si>
  <si>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</si>
  <si>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</si>
  <si>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</si>
  <si>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</si>
  <si>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</si>
  <si>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</si>
  <si>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</si>
  <si>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</si>
  <si>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</si>
  <si>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</si>
  <si>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</si>
  <si>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</si>
  <si>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</si>
  <si>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</si>
  <si>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</si>
  <si>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</si>
  <si>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</si>
  <si>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</si>
  <si>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</si>
  <si>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</si>
  <si>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</si>
  <si>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</si>
  <si>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</si>
  <si>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</si>
  <si>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</si>
  <si>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</si>
  <si>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</si>
  <si>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</si>
  <si>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</si>
  <si>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</si>
  <si>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</si>
  <si>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</si>
  <si>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</si>
  <si>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</si>
  <si>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</si>
  <si>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</si>
  <si>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</si>
  <si>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</si>
  <si>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</si>
  <si>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</si>
  <si>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</si>
  <si>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</si>
  <si>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</si>
  <si>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</si>
  <si>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</si>
  <si>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</si>
  <si>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</si>
  <si>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</si>
  <si>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</si>
  <si>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</si>
  <si>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</si>
  <si>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</si>
  <si>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</si>
  <si>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</si>
  <si>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</si>
  <si>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</si>
  <si>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</si>
  <si>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</si>
  <si>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</si>
  <si>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</si>
  <si>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</si>
  <si>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</si>
  <si>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</si>
  <si>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</si>
  <si>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</si>
  <si>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</si>
  <si>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</si>
  <si>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</si>
  <si>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</si>
  <si>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</si>
  <si>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</si>
  <si>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</si>
  <si>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</si>
  <si>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</si>
  <si>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</si>
  <si>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</si>
  <si>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</si>
  <si>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</si>
  <si>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</si>
  <si>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</si>
  <si>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</si>
  <si>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</si>
  <si>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</si>
  <si>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</si>
  <si>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</si>
  <si>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</si>
  <si>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</si>
  <si>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</si>
  <si>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</si>
  <si>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</si>
  <si>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</si>
  <si>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</si>
  <si>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</si>
  <si>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</si>
  <si>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</si>
  <si>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</si>
  <si>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</si>
  <si>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</si>
  <si>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</si>
  <si>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</si>
  <si>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</si>
  <si>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</si>
  <si>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</si>
  <si>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</si>
  <si>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</si>
  <si>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</si>
  <si>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</si>
  <si>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</si>
  <si>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</si>
  <si>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</si>
  <si>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</si>
  <si>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</si>
  <si>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</si>
  <si>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</si>
  <si>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</si>
  <si>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</si>
  <si>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</si>
  <si>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</si>
  <si>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</si>
  <si>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</si>
  <si>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</si>
  <si>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</si>
  <si>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</si>
  <si>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</si>
  <si>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</si>
  <si>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</si>
  <si>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</si>
  <si>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</si>
  <si>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</si>
  <si>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</si>
  <si>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</si>
  <si>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</si>
  <si>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</si>
  <si>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</si>
  <si>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</si>
  <si>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</si>
  <si>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</si>
  <si>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</si>
  <si>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</si>
  <si>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</si>
  <si>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</si>
  <si>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</si>
  <si>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</si>
  <si>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</si>
  <si>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</si>
  <si>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</si>
  <si>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</si>
  <si>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</si>
  <si>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</si>
  <si>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</si>
  <si>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</si>
  <si>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</si>
  <si>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</si>
  <si>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</si>
  <si>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</si>
  <si>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</si>
  <si>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</si>
  <si>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</si>
  <si>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</si>
  <si>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</si>
  <si>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</si>
  <si>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</si>
  <si>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</si>
  <si>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</si>
  <si>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</si>
  <si>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</si>
  <si>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</si>
  <si>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</si>
  <si>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</si>
  <si>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</si>
  <si>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</si>
  <si>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</si>
  <si>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</si>
  <si>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</si>
  <si>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</si>
  <si>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</si>
  <si>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</si>
  <si>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</si>
  <si>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</si>
  <si>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</si>
  <si>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</si>
  <si>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</si>
  <si>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</si>
  <si>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</si>
  <si>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</si>
  <si>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</si>
  <si>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</si>
  <si>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</si>
  <si>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</si>
  <si>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</si>
  <si>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</si>
  <si>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</si>
  <si>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</si>
  <si>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</si>
  <si>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</si>
  <si>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</si>
  <si>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</si>
  <si>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</si>
  <si>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</si>
  <si>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</si>
  <si>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</si>
  <si>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</si>
  <si>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</si>
  <si>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</si>
  <si>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</si>
  <si>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</si>
  <si>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</si>
  <si>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</si>
  <si>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</si>
  <si>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</si>
  <si>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</si>
  <si>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</si>
  <si>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</si>
  <si>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</si>
  <si>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</si>
  <si>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</si>
  <si>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</si>
  <si>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</si>
  <si>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</si>
  <si>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</si>
  <si>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</si>
  <si>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</si>
  <si>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</si>
  <si>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</si>
  <si>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</si>
  <si>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</si>
  <si>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</si>
  <si>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</si>
  <si>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</si>
  <si>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</si>
  <si>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</si>
  <si>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</si>
  <si>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</si>
  <si>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</si>
  <si>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</si>
  <si>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</si>
  <si>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</si>
  <si>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</si>
  <si>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</si>
  <si>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</si>
  <si>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</si>
  <si>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</si>
  <si>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</si>
  <si>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</si>
  <si>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</si>
  <si>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</si>
  <si>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</si>
  <si>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</si>
  <si>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</si>
  <si>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</si>
  <si>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</si>
  <si>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</si>
  <si>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</si>
  <si>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</si>
  <si>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</si>
  <si>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</si>
  <si>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</si>
  <si>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</si>
  <si>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</si>
  <si>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</si>
  <si>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</si>
  <si>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</si>
  <si>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</si>
  <si>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</si>
  <si>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</si>
  <si>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</si>
  <si>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</si>
  <si>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</si>
  <si>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</si>
  <si>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</si>
  <si>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</si>
  <si>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</si>
  <si>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</si>
  <si>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</si>
  <si>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</si>
  <si>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</si>
  <si>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</si>
  <si>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</si>
  <si>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</si>
  <si>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</si>
  <si>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</si>
  <si>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</si>
  <si>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</si>
  <si>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</si>
  <si>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</si>
  <si>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</si>
  <si>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</si>
  <si>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</si>
  <si>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</si>
  <si>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</si>
  <si>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</si>
  <si>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</si>
  <si>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</si>
  <si>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</si>
  <si>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</si>
  <si>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</si>
  <si>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</si>
  <si>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</si>
  <si>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</si>
  <si>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</si>
  <si>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</si>
  <si>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</si>
  <si>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</si>
  <si>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</si>
  <si>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</si>
  <si>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</si>
  <si>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</si>
  <si>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</si>
  <si>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</si>
  <si>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</si>
  <si>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</si>
  <si>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</si>
  <si>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</si>
  <si>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</si>
  <si>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</si>
  <si>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</si>
  <si>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</si>
  <si>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</si>
  <si>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</si>
  <si>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</si>
  <si>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</si>
  <si>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</si>
  <si>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</si>
  <si>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</si>
  <si>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</si>
  <si>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</si>
  <si>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</si>
  <si>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</si>
  <si>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</si>
  <si>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</si>
  <si>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</si>
  <si>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</si>
  <si>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</si>
  <si>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</si>
  <si>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</si>
  <si>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</si>
  <si>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</si>
  <si>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</si>
  <si>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</si>
  <si>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</si>
  <si>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</si>
  <si>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</si>
  <si>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</si>
  <si>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</si>
  <si>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</si>
  <si>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</si>
  <si>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</si>
  <si>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</si>
  <si>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</si>
  <si>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</si>
  <si>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</si>
  <si>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</si>
  <si>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</si>
  <si>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</si>
  <si>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</si>
  <si>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</si>
  <si>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</si>
  <si>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</si>
  <si>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</si>
  <si>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</si>
  <si>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</si>
  <si>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</si>
  <si>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</si>
  <si>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</si>
  <si>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</si>
  <si>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</si>
  <si>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</si>
  <si>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</si>
  <si>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</si>
  <si>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</si>
  <si>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</si>
  <si>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</si>
  <si>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</si>
  <si>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</si>
  <si>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</si>
  <si>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</si>
  <si>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</si>
  <si>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</si>
  <si>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</si>
  <si>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</si>
  <si>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</si>
  <si>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</si>
  <si>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</si>
  <si>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</si>
  <si>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</si>
  <si>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</si>
  <si>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</si>
  <si>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</si>
  <si>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</si>
  <si>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</si>
  <si>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</si>
  <si>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</si>
  <si>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</si>
  <si>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</si>
  <si>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</si>
  <si>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</si>
  <si>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</si>
  <si>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</si>
  <si>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</si>
  <si>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</si>
  <si>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</si>
  <si>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</si>
  <si>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</si>
  <si>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</si>
  <si>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</si>
  <si>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</si>
  <si>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</si>
  <si>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</si>
  <si>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</si>
  <si>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</si>
  <si>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</si>
  <si>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</si>
  <si>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</si>
  <si>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</si>
  <si>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</si>
  <si>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</si>
  <si>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</si>
  <si>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</si>
  <si>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</si>
  <si>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</si>
  <si>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</si>
  <si>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</si>
  <si>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</si>
  <si>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</si>
  <si>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</si>
  <si>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</si>
  <si>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</si>
  <si>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</si>
  <si>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</si>
  <si>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</si>
  <si>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</si>
  <si>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</si>
  <si>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</si>
  <si>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</si>
  <si>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</si>
  <si>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</si>
  <si>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</si>
  <si>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</si>
  <si>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</si>
  <si>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</si>
  <si>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</si>
  <si>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</si>
  <si>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</si>
  <si>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</si>
  <si>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</si>
  <si>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</si>
  <si>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</si>
  <si>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</si>
  <si>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</si>
  <si>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</si>
  <si>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</si>
  <si>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</si>
  <si>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</si>
  <si>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</si>
  <si>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</si>
  <si>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</si>
  <si>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</si>
  <si>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</si>
  <si>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</si>
  <si>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</si>
  <si>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</si>
  <si>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</si>
  <si>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</si>
  <si>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</si>
  <si>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</si>
  <si>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</si>
  <si>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</si>
  <si>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</si>
  <si>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</si>
  <si>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</si>
  <si>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</si>
  <si>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</si>
  <si>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</si>
  <si>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</si>
  <si>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</si>
  <si>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</si>
  <si>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</si>
  <si>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</si>
  <si>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</si>
  <si>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</si>
  <si>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</si>
  <si>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</si>
  <si>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</si>
  <si>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</si>
  <si>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</si>
  <si>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</si>
  <si>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</si>
  <si>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</si>
  <si>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</si>
  <si>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</si>
  <si>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</si>
  <si>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</si>
  <si>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</si>
  <si>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</si>
  <si>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</si>
  <si>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</si>
  <si>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</si>
  <si>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</si>
  <si>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</si>
  <si>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</si>
  <si>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</si>
  <si>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</si>
  <si>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</si>
  <si>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</si>
  <si>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</si>
  <si>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</si>
  <si>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</si>
  <si>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</si>
  <si>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</si>
  <si>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</si>
  <si>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</si>
  <si>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</si>
  <si>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</si>
  <si>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</si>
  <si>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</si>
  <si>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</si>
  <si>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</si>
  <si>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</si>
  <si>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</si>
  <si>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</si>
  <si>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</si>
  <si>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</si>
  <si>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</si>
  <si>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</si>
  <si>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</si>
  <si>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</si>
  <si>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</si>
  <si>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</si>
  <si>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</si>
  <si>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</si>
  <si>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</si>
  <si>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</si>
  <si>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</si>
  <si>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</si>
  <si>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</si>
  <si>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</si>
  <si>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</si>
  <si>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</si>
  <si>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</si>
  <si>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</si>
  <si>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</si>
  <si>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</si>
  <si>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</si>
  <si>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</si>
  <si>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</si>
  <si>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</si>
  <si>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</si>
  <si>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</si>
  <si>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</si>
  <si>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</si>
  <si>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</si>
  <si>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</si>
  <si>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</si>
  <si>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</si>
  <si>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</si>
  <si>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</si>
  <si>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</si>
  <si>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</si>
  <si>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</si>
  <si>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</si>
  <si>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</si>
  <si>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</si>
  <si>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</si>
  <si>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</si>
  <si>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</si>
  <si>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</si>
  <si>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</si>
  <si>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</si>
  <si>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</si>
  <si>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</si>
  <si>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</si>
  <si>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</si>
  <si>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</si>
  <si>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</si>
  <si>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</si>
  <si>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</si>
  <si>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</si>
  <si>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</si>
  <si>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</si>
  <si>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</si>
  <si>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</si>
  <si>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</si>
  <si>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</si>
  <si>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</si>
  <si>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</si>
  <si>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</si>
  <si>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</si>
  <si>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</si>
  <si>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</si>
  <si>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</si>
  <si>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</si>
  <si>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</si>
  <si>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</si>
  <si>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</si>
  <si>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</si>
  <si>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</si>
  <si>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</si>
  <si>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</si>
  <si>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</si>
  <si>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</si>
  <si>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</si>
  <si>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</si>
  <si>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</si>
  <si>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</si>
  <si>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</si>
  <si>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</si>
  <si>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</si>
  <si>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</si>
  <si>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</si>
  <si>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</si>
  <si>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</si>
  <si>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</si>
  <si>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</si>
  <si>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</si>
  <si>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</si>
  <si>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</si>
  <si>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</si>
  <si>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</si>
  <si>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</si>
  <si>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</si>
  <si>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</si>
  <si>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</si>
  <si>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</si>
  <si>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</si>
  <si>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</si>
  <si>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</si>
  <si>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</si>
  <si>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</si>
  <si>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</si>
  <si>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</si>
  <si>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</si>
  <si>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</si>
  <si>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</si>
  <si>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</si>
  <si>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</si>
  <si>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</si>
  <si>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</si>
  <si>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</si>
  <si>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</si>
  <si>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</si>
  <si>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</si>
  <si>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</si>
  <si>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</si>
  <si>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</si>
  <si>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</si>
  <si>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</si>
  <si>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</si>
  <si>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</si>
  <si>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</si>
  <si>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</si>
  <si>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</si>
  <si>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</si>
  <si>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</si>
  <si>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</si>
  <si>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</si>
  <si>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</si>
  <si>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</si>
  <si>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</si>
  <si>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</si>
  <si>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</si>
  <si>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</si>
  <si>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</si>
  <si>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</si>
  <si>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</si>
  <si>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</si>
  <si>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</si>
  <si>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</si>
  <si>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</si>
  <si>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</si>
  <si>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</si>
  <si>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</si>
  <si>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</si>
  <si>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</si>
  <si>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</si>
  <si>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</si>
  <si>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</si>
  <si>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</si>
  <si>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</si>
  <si>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</si>
  <si>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</si>
  <si>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</si>
  <si>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</si>
  <si>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</si>
  <si>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</si>
  <si>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</si>
  <si>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</si>
  <si>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</si>
  <si>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</si>
  <si>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</si>
  <si>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</si>
  <si>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</si>
  <si>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</si>
  <si>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</si>
  <si>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</si>
  <si>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</si>
  <si>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</si>
  <si>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</si>
  <si>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</si>
  <si>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</si>
  <si>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</si>
  <si>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</si>
  <si>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</si>
  <si>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</si>
  <si>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</si>
  <si>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</si>
  <si>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</si>
  <si>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</si>
  <si>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</si>
  <si>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</si>
  <si>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</si>
  <si>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</si>
  <si>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</si>
  <si>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</si>
  <si>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</si>
  <si>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</si>
  <si>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</si>
  <si>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</si>
  <si>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</si>
  <si>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</si>
  <si>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</si>
  <si>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</si>
  <si>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</si>
  <si>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</si>
  <si>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</si>
  <si>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</si>
  <si>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</si>
  <si>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</si>
  <si>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</si>
  <si>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</si>
  <si>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</si>
  <si>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</si>
  <si>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</si>
  <si>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</si>
  <si>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</si>
  <si>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</si>
  <si>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</si>
  <si>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</si>
  <si>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</si>
  <si>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</si>
  <si>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</si>
  <si>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</si>
  <si>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</si>
  <si>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</si>
  <si>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</si>
  <si>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</si>
  <si>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</si>
  <si>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</si>
  <si>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</si>
  <si>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</si>
  <si>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</si>
  <si>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</si>
  <si>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</si>
  <si>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</si>
  <si>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</si>
  <si>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</si>
  <si>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</si>
  <si>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</si>
  <si>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</si>
  <si>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</si>
  <si>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</si>
  <si>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</si>
  <si>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</si>
  <si>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</si>
  <si>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</si>
  <si>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</si>
  <si>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</si>
  <si>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</si>
  <si>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</si>
  <si>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</si>
  <si>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</si>
  <si>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</si>
  <si>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</si>
  <si>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</si>
  <si>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</si>
  <si>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</si>
  <si>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</si>
  <si>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</si>
  <si>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</si>
  <si>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</si>
  <si>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</si>
  <si>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</si>
  <si>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</si>
  <si>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</si>
  <si>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</si>
  <si>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</si>
  <si>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</si>
  <si>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</si>
  <si>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</si>
  <si>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</si>
  <si>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</si>
  <si>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</si>
  <si>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</si>
  <si>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</si>
  <si>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</si>
  <si>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</si>
  <si>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</si>
  <si>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</si>
  <si>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</si>
  <si>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</si>
  <si>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</si>
  <si>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</si>
  <si>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</si>
  <si>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</si>
  <si>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</si>
  <si>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</si>
  <si>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</si>
  <si>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</si>
  <si>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</si>
  <si>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</si>
  <si>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</si>
  <si>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</si>
  <si>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</si>
  <si>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</si>
  <si>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</si>
  <si>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</si>
  <si>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</si>
  <si>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</si>
  <si>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</si>
  <si>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</si>
  <si>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</si>
  <si>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</si>
  <si>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</si>
  <si>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</si>
  <si>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</si>
  <si>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</si>
  <si>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</si>
  <si>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</si>
  <si>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</si>
  <si>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</si>
  <si>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</si>
  <si>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</si>
  <si>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</si>
  <si>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</si>
  <si>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</si>
  <si>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</si>
  <si>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</si>
  <si>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</si>
  <si>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</si>
  <si>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</si>
  <si>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</si>
  <si>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</si>
  <si>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</si>
  <si>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</si>
  <si>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</si>
  <si>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</si>
  <si>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</si>
  <si>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</si>
  <si>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</si>
  <si>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</si>
  <si>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</si>
  <si>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</si>
  <si>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</si>
  <si>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</si>
  <si>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</si>
  <si>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</si>
  <si>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</si>
  <si>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</si>
  <si>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</si>
  <si>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</si>
  <si>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</si>
  <si>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</si>
  <si>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</si>
  <si>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</si>
  <si>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</si>
  <si>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</si>
  <si>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</si>
  <si>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</si>
  <si>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</si>
  <si>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</si>
  <si>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</si>
  <si>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</si>
  <si>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</si>
  <si>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</si>
  <si>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</si>
  <si>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</si>
  <si>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</si>
  <si>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</si>
  <si>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</si>
  <si>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</si>
  <si>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</si>
  <si>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</si>
  <si>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</si>
  <si>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</si>
  <si>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</si>
  <si>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</si>
  <si>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</si>
  <si>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</si>
  <si>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</si>
  <si>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</si>
  <si>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</si>
  <si>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</si>
  <si>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</si>
  <si>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</si>
  <si>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</si>
  <si>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</si>
  <si>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</si>
  <si>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</si>
  <si>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</si>
  <si>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</si>
  <si>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</si>
  <si>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</si>
  <si>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</si>
  <si>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</si>
  <si>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</si>
  <si>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</si>
  <si>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</si>
  <si>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</si>
  <si>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</si>
  <si>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</si>
  <si>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</si>
  <si>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</si>
  <si>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</si>
  <si>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</si>
  <si>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</si>
  <si>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</si>
  <si>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</si>
  <si>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</si>
  <si>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</si>
  <si>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</si>
  <si>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</si>
  <si>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</si>
  <si>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</si>
  <si>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</si>
  <si>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</si>
  <si>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</si>
  <si>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</si>
  <si>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</si>
  <si>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</si>
  <si>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</si>
  <si>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</si>
  <si>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</si>
  <si>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</si>
  <si>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</si>
  <si>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</si>
  <si>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</si>
  <si>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</si>
  <si>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</si>
  <si>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</si>
  <si>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</si>
  <si>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</si>
  <si>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</si>
  <si>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</si>
  <si>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</si>
  <si>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</si>
  <si>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</si>
  <si>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</si>
  <si>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</si>
  <si>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</si>
  <si>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</si>
  <si>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</si>
  <si>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</si>
  <si>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</si>
  <si>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</si>
  <si>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</si>
  <si>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</si>
  <si>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</si>
  <si>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</si>
  <si>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</si>
  <si>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</si>
  <si>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</si>
  <si>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</si>
  <si>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</si>
  <si>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</si>
  <si>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</si>
  <si>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</si>
  <si>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</si>
  <si>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</si>
  <si>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</si>
  <si>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</si>
  <si>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</si>
  <si>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</si>
  <si>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</si>
  <si>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</si>
  <si>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</si>
  <si>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</si>
  <si>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</si>
  <si>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</si>
  <si>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</si>
  <si>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</si>
  <si>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</si>
  <si>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</si>
  <si>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</si>
  <si>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</si>
  <si>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</si>
  <si>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</si>
  <si>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</si>
  <si>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</si>
  <si>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</si>
  <si>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</si>
  <si>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</si>
  <si>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</si>
  <si>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</si>
  <si>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</si>
  <si>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</si>
  <si>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</si>
  <si>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</si>
  <si>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</si>
  <si>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</si>
  <si>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</si>
  <si>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</si>
  <si>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</si>
  <si>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</si>
  <si>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</si>
  <si>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</si>
  <si>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</si>
  <si>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</si>
  <si>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</si>
  <si>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</si>
  <si>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</si>
  <si>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</si>
  <si>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</si>
  <si>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</si>
  <si>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</si>
  <si>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</si>
  <si>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</si>
  <si>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</si>
  <si>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</si>
  <si>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</si>
  <si>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</si>
  <si>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</si>
  <si>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</si>
  <si>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</si>
  <si>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</si>
  <si>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</si>
  <si>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</si>
  <si>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</si>
  <si>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</si>
  <si>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</si>
  <si>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</si>
  <si>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</si>
  <si>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</si>
  <si>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</si>
  <si>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</si>
  <si>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</si>
  <si>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</si>
  <si>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</si>
  <si>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</si>
  <si>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</si>
  <si>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</si>
  <si>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</si>
  <si>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</si>
  <si>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</si>
  <si>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</si>
  <si>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</si>
  <si>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</si>
  <si>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</si>
  <si>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</si>
  <si>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</si>
  <si>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</si>
  <si>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</si>
  <si>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</si>
  <si>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</si>
  <si>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</si>
  <si>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</si>
  <si>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</si>
  <si>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</si>
  <si>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</si>
  <si>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</si>
  <si>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</si>
  <si>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</si>
  <si>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</si>
  <si>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</si>
  <si>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</si>
  <si>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</si>
  <si>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</si>
  <si>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</si>
  <si>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</si>
  <si>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</si>
  <si>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</si>
  <si>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</si>
  <si>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</si>
  <si>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</si>
  <si>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</si>
  <si>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</si>
  <si>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</si>
  <si>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</si>
  <si>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</si>
  <si>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</si>
  <si>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</si>
  <si>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</si>
  <si>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</si>
  <si>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</si>
  <si>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</si>
  <si>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</si>
  <si>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</si>
  <si>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</si>
  <si>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</si>
  <si>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</si>
  <si>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</si>
  <si>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</si>
  <si>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</si>
  <si>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</si>
  <si>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</si>
  <si>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</si>
  <si>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</si>
  <si>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</si>
  <si>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</si>
  <si>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</si>
  <si>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</si>
  <si>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</si>
  <si>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</si>
  <si>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</si>
  <si>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</si>
  <si>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</si>
  <si>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</si>
  <si>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</si>
  <si>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</si>
  <si>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</si>
  <si>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</si>
  <si>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</si>
  <si>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</si>
  <si>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</si>
  <si>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</si>
  <si>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</si>
  <si>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</si>
  <si>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</si>
  <si>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</si>
  <si>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</si>
  <si>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</si>
  <si>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</si>
  <si>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</si>
  <si>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</si>
  <si>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</si>
  <si>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</si>
  <si>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</si>
  <si>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</si>
  <si>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</si>
  <si>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</si>
  <si>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</si>
  <si>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</si>
  <si>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</si>
  <si>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</si>
  <si>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</si>
  <si>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</si>
  <si>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</si>
  <si>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</si>
  <si>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</si>
  <si>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</si>
  <si>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</si>
  <si>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</si>
  <si>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</si>
  <si>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</si>
  <si>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</si>
  <si>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</si>
  <si>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</si>
  <si>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</si>
  <si>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</si>
  <si>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</si>
  <si>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</si>
  <si>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</si>
  <si>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</si>
  <si>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</si>
  <si>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</si>
  <si>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</si>
  <si>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</si>
  <si>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</si>
  <si>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</si>
  <si>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</si>
  <si>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</si>
  <si>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</si>
  <si>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</si>
  <si>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</si>
  <si>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</si>
  <si>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</si>
  <si>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</si>
  <si>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</si>
  <si>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</si>
  <si>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</si>
  <si>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</si>
  <si>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</si>
  <si>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</si>
  <si>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</si>
  <si>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</si>
  <si>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</si>
  <si>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</si>
  <si>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</si>
  <si>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</si>
  <si>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</si>
  <si>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</si>
  <si>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</si>
  <si>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</si>
  <si>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</si>
  <si>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</si>
  <si>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</si>
  <si>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</si>
  <si>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</si>
  <si>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</si>
  <si>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</si>
  <si>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</si>
  <si>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</si>
  <si>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</si>
  <si>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</si>
  <si>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</si>
  <si>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</si>
  <si>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</si>
  <si>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</si>
  <si>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</si>
  <si>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</si>
  <si>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</si>
  <si>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</si>
  <si>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</si>
  <si>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</si>
  <si>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</si>
  <si>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</si>
  <si>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</si>
  <si>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</si>
  <si>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</si>
  <si>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</si>
  <si>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</si>
  <si>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</si>
  <si>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</si>
  <si>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</si>
  <si>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</si>
  <si>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</si>
  <si>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</si>
  <si>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</si>
  <si>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</si>
  <si>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</si>
  <si>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</si>
  <si>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</si>
  <si>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</si>
  <si>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</si>
  <si>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</si>
  <si>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</si>
  <si>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</si>
  <si>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</si>
  <si>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</si>
  <si>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</si>
  <si>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</si>
  <si>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</si>
  <si>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</si>
  <si>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</si>
  <si>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</si>
  <si>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</si>
  <si>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</si>
  <si>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</si>
  <si>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</si>
  <si>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</si>
  <si>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</si>
  <si>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</si>
  <si>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</si>
  <si>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</si>
  <si>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</si>
  <si>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</si>
  <si>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</si>
  <si>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</si>
  <si>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</si>
  <si>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</si>
  <si>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</si>
  <si>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</si>
  <si>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</si>
  <si>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</si>
  <si>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</si>
  <si>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</si>
  <si>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</si>
  <si>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</si>
  <si>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</si>
  <si>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</si>
  <si>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</si>
  <si>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</si>
  <si>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</si>
  <si>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</si>
  <si>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</si>
  <si>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</si>
  <si>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</si>
  <si>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</si>
  <si>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</si>
  <si>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</si>
  <si>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</si>
  <si>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</si>
  <si>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</si>
  <si>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</si>
  <si>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</si>
  <si>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</si>
  <si>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</si>
  <si>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</si>
  <si>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</si>
  <si>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</si>
  <si>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</si>
  <si>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</si>
  <si>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</si>
  <si>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</si>
  <si>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</si>
  <si>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</si>
  <si>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</si>
  <si>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</si>
  <si>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</si>
  <si>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</si>
  <si>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</si>
  <si>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</si>
  <si>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</si>
  <si>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</si>
  <si>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</si>
  <si>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</si>
  <si>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</si>
  <si>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</si>
  <si>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</si>
  <si>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</si>
  <si>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</si>
  <si>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</si>
  <si>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</si>
  <si>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</si>
  <si>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</si>
  <si>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</si>
  <si>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</si>
  <si>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</si>
  <si>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</si>
  <si>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</si>
  <si>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</si>
  <si>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</si>
  <si>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</si>
  <si>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</si>
  <si>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</si>
  <si>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</si>
  <si>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</si>
  <si>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</si>
  <si>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</si>
  <si>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</si>
  <si>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</si>
  <si>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</si>
  <si>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</si>
  <si>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</si>
  <si>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</si>
  <si>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</si>
  <si>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</si>
  <si>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</si>
  <si>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</si>
  <si>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</si>
  <si>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</si>
  <si>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</si>
  <si>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</si>
  <si>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</si>
  <si>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</si>
  <si>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</si>
  <si>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</si>
  <si>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</si>
  <si>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</si>
  <si>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</si>
  <si>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</si>
  <si>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</si>
  <si>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</si>
  <si>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</si>
  <si>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</si>
  <si>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</si>
  <si>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</si>
  <si>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</si>
  <si>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</si>
  <si>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</si>
  <si>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</si>
  <si>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</si>
  <si>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</si>
  <si>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</si>
  <si>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</si>
  <si>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</si>
  <si>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</si>
  <si>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</si>
  <si>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</si>
  <si>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</si>
  <si>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</si>
  <si>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</si>
  <si>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</si>
  <si>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</si>
  <si>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</si>
  <si>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</si>
  <si>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</si>
  <si>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</si>
  <si>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</si>
  <si>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</si>
  <si>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</si>
  <si>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</si>
  <si>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</si>
  <si>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</si>
  <si>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</si>
  <si>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</si>
  <si>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</si>
  <si>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</si>
  <si>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</si>
  <si>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</si>
  <si>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</si>
  <si>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</si>
  <si>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</si>
  <si>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</si>
  <si>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</si>
  <si>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</si>
  <si>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</si>
  <si>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</si>
  <si>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</si>
  <si>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</si>
  <si>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</si>
  <si>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</si>
  <si>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</si>
  <si>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</si>
  <si>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</si>
  <si>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</si>
  <si>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</si>
  <si>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</si>
  <si>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</si>
  <si>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</si>
  <si>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</si>
  <si>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</si>
  <si>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</si>
  <si>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</si>
  <si>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</si>
  <si>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</si>
  <si>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</si>
  <si>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</si>
  <si>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</si>
  <si>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</si>
  <si>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</si>
  <si>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</si>
  <si>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</si>
  <si>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</si>
  <si>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</si>
  <si>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</si>
  <si>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</si>
  <si>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</si>
  <si>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</si>
  <si>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</si>
  <si>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</si>
  <si>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</si>
  <si>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</si>
  <si>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</si>
  <si>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</si>
  <si>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</si>
  <si>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</si>
  <si>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</si>
  <si>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</si>
  <si>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</si>
  <si>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</si>
  <si>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</si>
  <si>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</si>
  <si>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</si>
  <si>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</si>
  <si>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</si>
  <si>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</si>
  <si>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</si>
  <si>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</si>
  <si>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</si>
  <si>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</si>
  <si>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</si>
  <si>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</si>
  <si>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</si>
  <si>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</si>
  <si>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</si>
  <si>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</si>
  <si>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</si>
  <si>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</si>
  <si>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</si>
  <si>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</si>
  <si>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</si>
  <si>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</si>
  <si>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</si>
  <si>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</si>
  <si>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</si>
  <si>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</si>
  <si>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</si>
  <si>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</si>
  <si>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</si>
  <si>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</si>
  <si>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</si>
  <si>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</si>
  <si>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</si>
  <si>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</si>
  <si>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</si>
  <si>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</si>
  <si>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</si>
  <si>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</si>
  <si>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</si>
  <si>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</si>
  <si>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</si>
  <si>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</si>
  <si>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</si>
  <si>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</si>
  <si>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</si>
  <si>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</si>
  <si>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</si>
  <si>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</si>
  <si>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</si>
  <si>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</si>
  <si>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</si>
  <si>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</si>
  <si>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</si>
  <si>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</si>
  <si>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</si>
  <si>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</si>
  <si>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</si>
  <si>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</si>
  <si>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</si>
  <si>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</si>
  <si>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</si>
  <si>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</si>
  <si>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</si>
  <si>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</si>
  <si>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</si>
  <si>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</si>
  <si>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</si>
  <si>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</si>
  <si>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</si>
  <si>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</si>
  <si>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</si>
  <si>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</si>
  <si>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</si>
  <si>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</si>
  <si>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</si>
  <si>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</si>
  <si>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</si>
  <si>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</si>
  <si>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</si>
  <si>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</si>
  <si>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</si>
  <si>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</si>
  <si>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</si>
  <si>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</si>
  <si>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</si>
  <si>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</si>
  <si>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</si>
  <si>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</si>
  <si>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</si>
  <si>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</si>
  <si>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</si>
  <si>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</si>
  <si>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</si>
  <si>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</si>
  <si>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</si>
  <si>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</si>
  <si>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</si>
  <si>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</si>
  <si>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</si>
  <si>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</si>
  <si>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</si>
  <si>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</si>
  <si>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</si>
  <si>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</si>
  <si>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</si>
  <si>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</si>
  <si>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</si>
  <si>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</si>
  <si>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</si>
  <si>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</si>
  <si>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</si>
  <si>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</si>
  <si>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</si>
  <si>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</si>
  <si>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</si>
  <si>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</si>
  <si>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</si>
  <si>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</si>
  <si>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</si>
  <si>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</si>
  <si>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</si>
  <si>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</si>
  <si>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</si>
  <si>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</si>
  <si>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</si>
  <si>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</si>
  <si>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</si>
  <si>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</si>
  <si>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</si>
  <si>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</si>
  <si>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</si>
  <si>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</si>
  <si>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</si>
  <si>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</si>
  <si>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</si>
  <si>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</si>
  <si>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</si>
  <si>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</si>
  <si>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</si>
  <si>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</si>
  <si>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</si>
  <si>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</si>
  <si>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</si>
  <si>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</si>
  <si>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</si>
  <si>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</si>
  <si>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</si>
  <si>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</si>
  <si>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</si>
  <si>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</si>
  <si>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</si>
  <si>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</si>
  <si>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</si>
  <si>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</si>
  <si>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</si>
  <si>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</si>
  <si>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</si>
  <si>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</si>
  <si>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</si>
  <si>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</si>
  <si>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</si>
  <si>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</si>
  <si>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</si>
  <si>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</si>
  <si>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</si>
  <si>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</si>
  <si>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</si>
  <si>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</si>
  <si>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</si>
  <si>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</si>
  <si>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</si>
  <si>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</si>
  <si>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</si>
  <si>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</si>
  <si>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</si>
  <si>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</si>
  <si>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</si>
  <si>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</si>
  <si>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</si>
  <si>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</si>
  <si>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</si>
  <si>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</si>
  <si>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</si>
  <si>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</si>
  <si>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</si>
  <si>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</si>
  <si>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</si>
  <si>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</si>
  <si>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</si>
  <si>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</si>
  <si>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</si>
  <si>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</si>
  <si>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</si>
  <si>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</si>
  <si>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</si>
  <si>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</si>
  <si>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</si>
  <si>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</si>
  <si>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</si>
  <si>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</si>
  <si>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</si>
  <si>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</si>
  <si>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</si>
  <si>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</si>
  <si>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</si>
  <si>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</si>
  <si>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</si>
  <si>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</si>
  <si>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</si>
  <si>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</si>
  <si>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</si>
  <si>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</si>
  <si>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</si>
  <si>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</si>
  <si>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</si>
  <si>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</si>
  <si>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</si>
  <si>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</si>
  <si>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</si>
  <si>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</si>
  <si>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</si>
  <si>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</si>
  <si>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</si>
  <si>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</si>
  <si>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</si>
  <si>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</si>
  <si>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</si>
  <si>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</si>
  <si>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</si>
  <si>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</si>
  <si>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</si>
  <si>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</si>
  <si>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</si>
  <si>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</si>
  <si>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</si>
  <si>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</si>
  <si>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</si>
  <si>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4"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</si>
  <si>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</si>
  <si>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</si>
  <si>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</si>
  <si>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</si>
  <si>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</si>
  <si>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</si>
  <si>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</si>
  <si>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</si>
  <si>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</si>
  <si>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</si>
  <si>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</si>
  <si>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</si>
  <si>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</si>
  <si>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</si>
  <si>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</si>
  <si>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</si>
  <si>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</si>
  <si>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</si>
  <si>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</si>
  <si>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</si>
  <si>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</si>
  <si>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</si>
  <si>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</si>
  <si>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</si>
  <si>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</si>
  <si>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</si>
  <si>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</si>
  <si>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</si>
  <si>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</si>
  <si>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</si>
  <si>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</si>
  <si>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</si>
  <si>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</si>
  <si>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</si>
  <si>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</si>
  <si>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</si>
  <si>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</si>
  <si>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</si>
  <si>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</si>
  <si>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</si>
  <si>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</si>
  <si>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</si>
  <si>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</si>
  <si>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</si>
  <si>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</si>
  <si>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</si>
  <si>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</si>
  <si>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</si>
  <si>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</si>
  <si>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</si>
  <si>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</si>
  <si>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</si>
  <si>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</si>
  <si>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</si>
  <si>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</si>
  <si>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</si>
  <si>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</si>
  <si>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</si>
  <si>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</si>
  <si>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</si>
  <si>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</si>
  <si>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</si>
  <si>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</si>
  <si>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</si>
  <si>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</si>
  <si>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</si>
  <si>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</si>
  <si>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</si>
  <si>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</si>
  <si>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</si>
  <si>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</si>
  <si>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</si>
  <si>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</si>
  <si>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</si>
  <si>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</si>
  <si>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</si>
  <si>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</si>
  <si>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</si>
  <si>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</si>
  <si>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</si>
  <si>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</si>
  <si>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</si>
  <si>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</si>
  <si>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</si>
  <si>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</si>
  <si>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</si>
  <si>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</si>
  <si>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</si>
  <si>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</si>
  <si>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</si>
  <si>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</si>
  <si>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</si>
  <si>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</si>
  <si>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</si>
  <si>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</si>
  <si>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</si>
  <si>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</si>
  <si>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</si>
  <si>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</si>
  <si>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</si>
  <si>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</si>
  <si>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</si>
  <si>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</si>
  <si>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</si>
  <si>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</si>
  <si>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</si>
  <si>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</si>
  <si>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</si>
  <si>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</si>
  <si>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</si>
  <si>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</si>
  <si>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</si>
  <si>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</si>
  <si>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</si>
  <si>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</si>
  <si>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</si>
  <si>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</si>
  <si>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</si>
  <si>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</si>
  <si>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</si>
  <si>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</si>
  <si>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</si>
  <si>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</si>
  <si>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</si>
  <si>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</si>
  <si>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</si>
  <si>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</si>
  <si>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</si>
  <si>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</si>
  <si>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</si>
  <si>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</si>
  <si>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</si>
  <si>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</si>
  <si>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</si>
  <si>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</si>
  <si>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</si>
  <si>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</si>
  <si>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</si>
  <si>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</si>
  <si>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</si>
  <si>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</si>
  <si>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</si>
  <si>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</si>
  <si>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</si>
  <si>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</si>
  <si>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</si>
  <si>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</si>
  <si>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</si>
  <si>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</si>
  <si>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</si>
  <si>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</si>
  <si>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</si>
  <si>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</si>
  <si>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</si>
  <si>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</si>
  <si>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</si>
  <si>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</si>
  <si>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</si>
  <si>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</si>
  <si>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</si>
  <si>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</si>
  <si>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</si>
  <si>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</si>
  <si>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</si>
  <si>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</si>
  <si>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</si>
  <si>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</si>
  <si>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</si>
  <si>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</si>
  <si>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</si>
  <si>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</si>
  <si>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</si>
  <si>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</si>
  <si>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</si>
  <si>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</si>
  <si>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</si>
  <si>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</si>
  <si>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</si>
  <si>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</si>
  <si>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</si>
  <si>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</si>
  <si>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</si>
  <si>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</si>
  <si>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</si>
  <si>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</si>
  <si>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</si>
  <si>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</si>
  <si>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</si>
  <si>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</si>
  <si>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</si>
  <si>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</si>
  <si>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</si>
  <si>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</si>
  <si>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</si>
  <si>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</si>
  <si>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</si>
  <si>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</si>
  <si>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</si>
  <si>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</si>
  <si>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</si>
  <si>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</si>
  <si>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</si>
  <si>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</si>
  <si>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</si>
  <si>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</si>
  <si>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</si>
  <si>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</si>
  <si>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</si>
  <si>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</si>
  <si>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</si>
  <si>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</si>
  <si>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</si>
  <si>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</si>
  <si>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</si>
  <si>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</si>
  <si>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</si>
  <si>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</si>
  <si>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</si>
  <si>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</si>
  <si>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</si>
  <si>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</si>
  <si>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</si>
  <si>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</si>
  <si>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</si>
  <si>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</si>
  <si>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</si>
  <si>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</si>
  <si>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</si>
  <si>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</si>
  <si>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</si>
  <si>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</si>
  <si>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</si>
  <si>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</si>
  <si>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</si>
  <si>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</si>
  <si>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</si>
  <si>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</si>
  <si>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</si>
  <si>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</si>
  <si>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</si>
  <si>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</si>
  <si>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</si>
  <si>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</si>
  <si>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</si>
  <si>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</si>
  <si>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</si>
  <si>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</si>
  <si>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</si>
  <si>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</si>
  <si>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</si>
  <si>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</si>
  <si>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</si>
  <si>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</si>
  <si>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</si>
  <si>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</si>
  <si>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</si>
  <si>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</si>
  <si>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</si>
  <si>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</si>
  <si>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</si>
  <si>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</si>
  <si>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</si>
  <si>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</si>
  <si>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</si>
  <si>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</si>
  <si>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</si>
  <si>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</si>
  <si>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</si>
  <si>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</si>
  <si>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</si>
  <si>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</si>
  <si>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</si>
  <si>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</si>
  <si>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</si>
  <si>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</si>
  <si>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</si>
  <si>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</si>
  <si>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</si>
  <si>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</si>
  <si>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</si>
  <si>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</si>
  <si>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</si>
  <si>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</si>
  <si>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</si>
  <si>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</si>
  <si>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</si>
  <si>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</si>
  <si>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</si>
  <si>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</si>
  <si>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</si>
  <si>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</si>
  <si>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</si>
  <si>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</si>
  <si>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</si>
  <si>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</si>
  <si>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</si>
  <si>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</si>
  <si>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</si>
  <si>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</si>
  <si>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</si>
  <si>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</si>
  <si>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</si>
  <si>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</si>
  <si>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</si>
  <si>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</si>
  <si>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</si>
  <si>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</si>
  <si>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</si>
  <si>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</si>
  <si>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</si>
  <si>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</si>
  <si>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</si>
  <si>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</si>
  <si>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</si>
  <si>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</si>
  <si>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</si>
  <si>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</si>
  <si>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</si>
  <si>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</si>
  <si>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</si>
  <si>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</si>
  <si>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</si>
  <si>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</si>
  <si>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</si>
  <si>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</si>
  <si>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</si>
  <si>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</si>
  <si>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</si>
  <si>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</si>
  <si>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</si>
  <si>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</si>
  <si>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</si>
  <si>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</si>
  <si>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</si>
  <si>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</si>
  <si>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</si>
  <si>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</si>
  <si>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</si>
  <si>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</si>
  <si>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</si>
  <si>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</si>
  <si>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</si>
  <si>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</si>
  <si>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</si>
  <si>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</si>
  <si>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</si>
  <si>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</si>
  <si>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</si>
  <si>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</si>
  <si>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</si>
  <si>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</si>
  <si>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</si>
  <si>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</si>
  <si>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</si>
  <si>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</si>
  <si>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</si>
  <si>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</si>
  <si>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</si>
  <si>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</si>
  <si>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</si>
  <si>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</si>
  <si>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</si>
  <si>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</si>
  <si>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</si>
  <si>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</si>
  <si>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</si>
  <si>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</si>
  <si>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</si>
  <si>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</si>
  <si>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</si>
  <si>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</si>
  <si>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</si>
  <si>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</si>
  <si>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</si>
  <si>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</si>
  <si>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</si>
  <si>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</si>
  <si>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</si>
  <si>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</si>
  <si>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</si>
  <si>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</si>
  <si>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</si>
  <si>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</si>
  <si>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</si>
  <si>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</si>
  <si>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</si>
  <si>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</si>
  <si>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</si>
  <si>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</si>
  <si>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</si>
  <si>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</si>
  <si>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</si>
  <si>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</si>
  <si>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</si>
  <si>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</si>
  <si>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</si>
  <si>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</si>
  <si>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</si>
  <si>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</si>
  <si>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</si>
  <si>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</si>
  <si>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</si>
  <si>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</si>
  <si>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</si>
  <si>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</si>
  <si>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</si>
  <si>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</si>
  <si>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</si>
  <si>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</si>
  <si>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</si>
  <si>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</si>
  <si>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</si>
  <si>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</si>
  <si>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</si>
  <si>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</si>
  <si>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</si>
  <si>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</si>
  <si>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</si>
  <si>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</si>
  <si>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</si>
  <si>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</si>
  <si>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</si>
  <si>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</si>
  <si>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</si>
  <si>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</si>
  <si>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</si>
  <si>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</si>
  <si>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</si>
  <si>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</si>
  <si>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</si>
  <si>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</si>
  <si>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</si>
  <si>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</si>
  <si>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</si>
  <si>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</si>
  <si>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</si>
  <si>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</si>
  <si>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</si>
  <si>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</si>
  <si>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</si>
  <si>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</si>
  <si>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</si>
  <si>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</si>
  <si>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</si>
  <si>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</si>
  <si>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</si>
  <si>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</si>
  <si>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</si>
  <si>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</si>
  <si>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</si>
  <si>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</si>
  <si>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</si>
  <si>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</si>
  <si>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</si>
  <si>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</si>
  <si>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</si>
  <si>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</si>
  <si>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</si>
  <si>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</si>
  <si>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</si>
  <si>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</si>
  <si>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</si>
  <si>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</si>
  <si>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</si>
  <si>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</si>
  <si>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</si>
  <si>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</si>
  <si>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</si>
  <si>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</si>
  <si>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</si>
  <si>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</si>
  <si>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</si>
  <si>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</si>
  <si>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</si>
  <si>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</si>
  <si>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</si>
  <si>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</si>
  <si>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</si>
  <si>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</si>
  <si>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</si>
  <si>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</si>
  <si>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</si>
  <si>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</si>
  <si>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</si>
  <si>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</si>
  <si>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</si>
  <si>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</si>
  <si>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</si>
  <si>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</si>
  <si>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</si>
  <si>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</si>
  <si>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</si>
  <si>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</si>
  <si>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</si>
  <si>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</si>
  <si>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</si>
  <si>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</si>
  <si>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</si>
  <si>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</si>
  <si>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</si>
  <si>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</si>
  <si>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</si>
  <si>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</si>
  <si>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</si>
  <si>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</si>
  <si>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</si>
  <si>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</si>
  <si>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</si>
  <si>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</si>
  <si>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</si>
  <si>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</si>
  <si>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</si>
  <si>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</si>
  <si>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</si>
  <si>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</si>
  <si>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</si>
  <si>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</si>
  <si>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</si>
  <si>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</si>
  <si>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</si>
  <si>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</si>
  <si>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</si>
  <si>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</si>
  <si>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</si>
  <si>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</si>
  <si>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</si>
  <si>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</si>
  <si>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</si>
  <si>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</si>
  <si>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</si>
  <si>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</si>
  <si>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</si>
  <si>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</si>
  <si>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</si>
  <si>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</si>
  <si>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</si>
  <si>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</si>
  <si>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</si>
  <si>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</si>
  <si>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</si>
  <si>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</si>
  <si>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</si>
  <si>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</si>
  <si>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</si>
  <si>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</si>
  <si>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</si>
  <si>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</si>
  <si>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</si>
  <si>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</si>
  <si>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</si>
  <si>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</si>
  <si>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</si>
  <si>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</si>
  <si>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</si>
  <si>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</si>
  <si>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</si>
  <si>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</si>
  <si>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</si>
  <si>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</si>
  <si>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</si>
  <si>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</si>
  <si>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</si>
  <si>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</si>
  <si>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</si>
  <si>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</si>
  <si>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</si>
  <si>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</si>
  <si>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</si>
  <si>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</si>
  <si>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</si>
  <si>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</si>
  <si>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</si>
  <si>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</si>
  <si>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</si>
  <si>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</si>
  <si>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</si>
  <si>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</si>
  <si>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</si>
  <si>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</si>
  <si>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</si>
  <si>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</si>
  <si>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</si>
  <si>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</si>
  <si>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</si>
  <si>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</si>
  <si>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</si>
  <si>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</si>
  <si>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</si>
  <si>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</si>
  <si>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</si>
  <si>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</si>
  <si>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</si>
  <si>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</si>
  <si>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</si>
  <si>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</si>
  <si>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</si>
  <si>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</si>
  <si>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</si>
  <si>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</si>
  <si>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</si>
  <si>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</si>
  <si>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</si>
  <si>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</si>
  <si>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</si>
  <si>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</si>
  <si>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</si>
  <si>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</si>
  <si>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</si>
  <si>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</si>
  <si>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</si>
  <si>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</si>
  <si>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</si>
  <si>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</si>
  <si>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</si>
  <si>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</si>
  <si>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</si>
  <si>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</si>
  <si>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</si>
  <si>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</si>
  <si>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</si>
  <si>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</si>
  <si>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</si>
  <si>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</si>
  <si>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</si>
  <si>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</si>
  <si>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</si>
  <si>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</si>
  <si>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</si>
  <si>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</si>
  <si>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</si>
  <si>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</si>
  <si>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</si>
  <si>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</si>
  <si>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</si>
  <si>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</si>
  <si>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</si>
  <si>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</si>
  <si>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</si>
  <si>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</si>
  <si>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</si>
  <si>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</si>
  <si>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</si>
  <si>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</si>
  <si>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</si>
  <si>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</si>
  <si>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</si>
  <si>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</si>
  <si>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</si>
  <si>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</si>
  <si>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</si>
  <si>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</si>
  <si>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</si>
  <si>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</si>
  <si>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</si>
  <si>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</si>
  <si>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</si>
  <si>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</si>
  <si>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</si>
  <si>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</si>
  <si>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</si>
  <si>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</si>
  <si>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</si>
  <si>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</si>
  <si>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</si>
  <si>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</si>
  <si>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</si>
  <si>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</si>
  <si>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</si>
  <si>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</si>
  <si>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</si>
  <si>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</si>
  <si>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</si>
  <si>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</si>
  <si>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</si>
  <si>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</si>
  <si>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</si>
  <si>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</si>
  <si>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</si>
  <si>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</si>
  <si>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</si>
  <si>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</si>
  <si>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</si>
  <si>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</si>
  <si>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</si>
  <si>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</si>
  <si>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</si>
  <si>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</si>
  <si>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</si>
  <si>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</si>
  <si>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</si>
  <si>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</si>
  <si>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</si>
  <si>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</si>
  <si>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</si>
  <si>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</si>
  <si>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</si>
  <si>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</si>
  <si>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</si>
  <si>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</si>
  <si>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</si>
  <si>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</si>
  <si>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</si>
  <si>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</si>
  <si>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</si>
  <si>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</si>
  <si>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</si>
  <si>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</si>
  <si>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</si>
  <si>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</si>
  <si>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</si>
  <si>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</si>
  <si>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</si>
  <si>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</si>
  <si>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</si>
  <si>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</si>
  <si>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</si>
  <si>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</si>
  <si>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</si>
  <si>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</si>
  <si>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</si>
  <si>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</si>
  <si>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</si>
  <si>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</si>
  <si>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</si>
  <si>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</si>
  <si>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</si>
  <si>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</si>
  <si>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</si>
  <si>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</si>
  <si>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</si>
  <si>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</si>
  <si>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</si>
  <si>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</si>
  <si>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</si>
  <si>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</si>
  <si>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</si>
  <si>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</si>
  <si>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</si>
  <si>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</si>
  <si>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</si>
  <si>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</si>
  <si>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</si>
  <si>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</si>
  <si>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</si>
  <si>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</si>
  <si>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</si>
  <si>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</si>
  <si>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</si>
  <si>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</si>
  <si>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</si>
  <si>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</si>
  <si>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</si>
  <si>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</si>
  <si>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</si>
  <si>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</si>
  <si>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</si>
  <si>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</si>
  <si>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</si>
  <si>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</si>
  <si>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</si>
  <si>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</si>
  <si>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</si>
  <si>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</si>
  <si>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</si>
  <si>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</si>
  <si>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</si>
  <si>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</si>
  <si>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</si>
  <si>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</si>
  <si>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</si>
  <si>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</si>
  <si>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</si>
  <si>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</si>
  <si>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</si>
  <si>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</si>
  <si>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</si>
  <si>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</si>
  <si>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</si>
  <si>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</si>
  <si>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</si>
  <si>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</si>
  <si>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</si>
  <si>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</si>
  <si>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</si>
  <si>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</si>
  <si>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</si>
  <si>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</si>
  <si>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</si>
  <si>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</si>
  <si>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</si>
  <si>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</si>
  <si>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</si>
  <si>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</si>
  <si>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</si>
  <si>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</si>
  <si>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</si>
  <si>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</si>
  <si>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</si>
  <si>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</si>
  <si>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</si>
  <si>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</si>
  <si>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</si>
  <si>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</si>
  <si>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</si>
  <si>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</si>
  <si>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</si>
  <si>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</si>
  <si>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</si>
  <si>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</si>
  <si>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</si>
  <si>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</si>
  <si>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</si>
  <si>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</si>
  <si>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</si>
  <si>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</si>
  <si>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</si>
  <si>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</si>
  <si>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</si>
  <si>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</si>
  <si>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</si>
  <si>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</si>
  <si>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</si>
  <si>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</si>
  <si>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</si>
  <si>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</si>
  <si>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</si>
  <si>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</si>
  <si>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</si>
  <si>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</si>
  <si>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</si>
  <si>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</si>
  <si>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</si>
  <si>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</si>
  <si>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</si>
  <si>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</si>
  <si>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</si>
  <si>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</si>
  <si>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</si>
  <si>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</si>
  <si>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</si>
  <si>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</si>
  <si>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</si>
  <si>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</si>
  <si>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</si>
  <si>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</si>
  <si>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</si>
  <si>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</si>
  <si>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</si>
  <si>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</si>
  <si>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</si>
  <si>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</si>
  <si>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</si>
  <si>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</si>
  <si>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</si>
  <si>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</si>
  <si>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</si>
  <si>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</si>
  <si>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</si>
  <si>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</si>
  <si>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</si>
  <si>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</si>
  <si>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</si>
  <si>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</si>
  <si>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</si>
  <si>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</si>
  <si>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</si>
  <si>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</si>
  <si>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</si>
  <si>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</si>
  <si>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</si>
  <si>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</si>
  <si>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</si>
  <si>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</si>
  <si>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</si>
  <si>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</si>
  <si>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</si>
  <si>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</si>
  <si>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</si>
  <si>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</si>
  <si>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</si>
  <si>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</si>
  <si>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</si>
  <si>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</si>
  <si>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</si>
  <si>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</si>
  <si>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</si>
  <si>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</si>
  <si>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</si>
  <si>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</si>
  <si>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</si>
  <si>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</si>
  <si>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</si>
  <si>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</si>
  <si>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</si>
  <si>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</si>
  <si>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</si>
  <si>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</si>
  <si>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</si>
  <si>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</si>
  <si>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</si>
  <si>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</si>
  <si>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</si>
  <si>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</si>
  <si>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</si>
  <si>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</si>
  <si>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</si>
  <si>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</si>
  <si>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</si>
  <si>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</si>
  <si>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</si>
  <si>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</si>
  <si>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</si>
  <si>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</si>
  <si>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</si>
  <si>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</si>
  <si>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</si>
  <si>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</si>
  <si>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</si>
  <si>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</si>
  <si>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</si>
  <si>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</si>
  <si>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</si>
  <si>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</si>
  <si>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</si>
  <si>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</si>
  <si>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</si>
  <si>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</si>
  <si>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</si>
  <si>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</si>
  <si>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</si>
  <si>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</si>
  <si>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</si>
  <si>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</si>
  <si>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</si>
  <si>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</si>
  <si>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</si>
  <si>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</si>
  <si>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</si>
  <si>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</si>
  <si>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</si>
  <si>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</si>
  <si>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</si>
  <si>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</si>
  <si>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</si>
  <si>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</si>
  <si>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</si>
  <si>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</si>
  <si>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</si>
  <si>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</si>
  <si>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</si>
  <si>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</si>
  <si>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</si>
  <si>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</si>
  <si>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</si>
  <si>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</si>
  <si>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</si>
  <si>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</si>
  <si>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</si>
  <si>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</si>
  <si>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</si>
  <si>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</si>
  <si>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</si>
  <si>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</si>
  <si>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</si>
  <si>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</si>
  <si>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</si>
  <si>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</si>
  <si>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</si>
  <si>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</si>
  <si>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</si>
  <si>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</si>
  <si>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</si>
  <si>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</si>
  <si>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</si>
  <si>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</si>
  <si>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</si>
  <si>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</si>
  <si>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</si>
  <si>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</si>
  <si>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</si>
  <si>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</si>
  <si>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</si>
  <si>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</si>
  <si>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</si>
  <si>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</si>
  <si>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</si>
  <si>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</si>
  <si>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</si>
  <si>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</si>
  <si>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</si>
  <si>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</si>
  <si>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</si>
  <si>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</si>
  <si>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</si>
  <si>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</si>
  <si>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</si>
  <si>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</si>
  <si>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</si>
  <si>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</si>
  <si>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</si>
  <si>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</si>
  <si>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</si>
  <si>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</si>
  <si>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</si>
  <si>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</si>
  <si>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</si>
  <si>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</si>
  <si>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</si>
  <si>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</si>
  <si>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</si>
  <si>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</si>
  <si>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</si>
  <si>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</si>
  <si>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</si>
  <si>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</si>
  <si>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</si>
  <si>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</si>
  <si>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</si>
  <si>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</si>
  <si>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</si>
  <si>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</si>
  <si>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</si>
  <si>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</si>
  <si>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</si>
  <si>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</si>
  <si>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</si>
  <si>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</si>
  <si>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</si>
  <si>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</si>
  <si>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</si>
  <si>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</si>
  <si>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</si>
  <si>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</si>
  <si>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</si>
  <si>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</si>
  <si>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</si>
  <si>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</si>
  <si>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</si>
  <si>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</si>
  <si>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</si>
  <si>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</si>
  <si>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</si>
  <si>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</si>
  <si>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</si>
  <si>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</si>
  <si>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</si>
  <si>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</si>
  <si>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</si>
  <si>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</si>
  <si>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</si>
  <si>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</si>
  <si>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</si>
  <si>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</si>
  <si>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</si>
  <si>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</si>
  <si>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</si>
  <si>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</si>
  <si>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</si>
  <si>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</si>
  <si>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</si>
  <si>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</si>
  <si>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</si>
  <si>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</si>
  <si>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</si>
  <si>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</si>
  <si>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</si>
  <si>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</si>
  <si>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</si>
  <si>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</si>
  <si>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</si>
  <si>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</si>
  <si>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</si>
  <si>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</si>
  <si>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</si>
  <si>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</si>
  <si>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</si>
  <si>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</si>
  <si>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</si>
  <si>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</si>
  <si>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</si>
  <si>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</si>
  <si>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</si>
  <si>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</si>
  <si>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</si>
  <si>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</si>
  <si>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</si>
  <si>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</si>
  <si>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</si>
  <si>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</si>
  <si>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</si>
  <si>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</si>
  <si>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</si>
  <si>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</si>
  <si>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</si>
  <si>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</si>
  <si>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</si>
  <si>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</si>
  <si>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</si>
  <si>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</si>
  <si>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</si>
  <si>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</si>
  <si>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</si>
  <si>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</si>
  <si>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</si>
  <si>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</si>
  <si>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</si>
  <si>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</si>
  <si>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</si>
  <si>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</si>
  <si>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</si>
  <si>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</si>
  <si>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</si>
  <si>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</si>
  <si>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</si>
  <si>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</si>
  <si>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</si>
  <si>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</si>
  <si>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</si>
  <si>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</si>
  <si>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</si>
  <si>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</si>
  <si>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</si>
  <si>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</si>
  <si>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</si>
  <si>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</si>
  <si>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</si>
  <si>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</si>
  <si>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</si>
  <si>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</si>
  <si>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</si>
  <si>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</si>
  <si>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</si>
  <si>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</si>
  <si>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</si>
  <si>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</si>
  <si>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</si>
  <si>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</si>
  <si>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</si>
  <si>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</si>
  <si>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</si>
  <si>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</si>
  <si>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</si>
  <si>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</si>
  <si>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</si>
  <si>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</si>
  <si>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</si>
  <si>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</si>
  <si>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</si>
  <si>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</si>
  <si>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</si>
  <si>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</si>
  <si>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</si>
  <si>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</si>
  <si>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</si>
  <si>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</si>
  <si>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</si>
  <si>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</si>
  <si>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</si>
  <si>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</si>
  <si>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</si>
  <si>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</si>
  <si>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</si>
  <si>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</si>
  <si>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</si>
  <si>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</si>
  <si>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</si>
  <si>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</si>
  <si>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</si>
  <si>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</si>
  <si>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</si>
  <si>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</si>
  <si>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</si>
  <si>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</si>
  <si>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</si>
  <si>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</si>
  <si>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</si>
  <si>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</si>
  <si>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</si>
  <si>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</si>
  <si>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</si>
  <si>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</si>
  <si>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</si>
  <si>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</si>
  <si>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</si>
  <si>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</si>
  <si>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</si>
  <si>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</si>
  <si>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</si>
  <si>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</si>
  <si>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</si>
  <si>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</si>
  <si>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</si>
  <si>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</si>
  <si>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</si>
  <si>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</si>
  <si>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</si>
  <si>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</si>
  <si>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</si>
  <si>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</si>
  <si>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</si>
  <si>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</si>
  <si>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</si>
  <si>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</si>
  <si>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</si>
  <si>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</si>
  <si>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</si>
  <si>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</si>
  <si>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</si>
  <si>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</si>
  <si>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</si>
  <si>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</si>
  <si>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</si>
  <si>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</si>
  <si>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</si>
  <si>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</si>
  <si>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</si>
  <si>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</si>
  <si>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</si>
  <si>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</si>
  <si>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</si>
  <si>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</si>
  <si>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</si>
  <si>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</si>
  <si>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</si>
  <si>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</si>
  <si>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</si>
  <si>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</si>
  <si>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</si>
  <si>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</si>
  <si>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</si>
  <si>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</si>
  <si>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</si>
  <si>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</si>
  <si>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</si>
  <si>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</si>
  <si>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</si>
  <si>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</si>
  <si>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</si>
  <si>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</si>
  <si>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</si>
  <si>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</si>
  <si>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</si>
  <si>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</si>
  <si>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</si>
  <si>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</si>
  <si>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</si>
  <si>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</si>
  <si>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</si>
  <si>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</si>
  <si>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</si>
  <si>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</si>
  <si>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</si>
  <si>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</si>
  <si>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</si>
  <si>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</si>
  <si>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</si>
  <si>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</si>
  <si>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</si>
  <si>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</si>
  <si>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</si>
  <si>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</si>
  <si>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</si>
  <si>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</si>
  <si>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</si>
  <si>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</si>
  <si>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</si>
  <si>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</si>
  <si>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</si>
  <si>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</si>
  <si>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</si>
  <si>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</si>
  <si>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</si>
  <si>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</si>
  <si>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</si>
  <si>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</si>
  <si>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</si>
  <si>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</si>
  <si>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</si>
  <si>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</si>
  <si>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</si>
  <si>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</si>
  <si>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</si>
  <si>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</si>
  <si>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</si>
  <si>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</si>
  <si>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</si>
  <si>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</si>
  <si>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</si>
  <si>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</si>
  <si>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</si>
  <si>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</si>
  <si>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</si>
  <si>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</si>
  <si>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</si>
  <si>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</si>
  <si>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</si>
  <si>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</si>
  <si>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</si>
  <si>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</si>
  <si>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</si>
  <si>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</si>
  <si>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</si>
  <si>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</si>
  <si>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</si>
  <si>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</si>
  <si>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</si>
  <si>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</si>
  <si>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</si>
  <si>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</si>
  <si>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</si>
  <si>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</si>
  <si>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</si>
  <si>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</si>
  <si>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</si>
  <si>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</si>
  <si>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</si>
  <si>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</si>
  <si>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</si>
  <si>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</si>
  <si>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</si>
  <si>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</si>
  <si>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</si>
  <si>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</si>
  <si>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</si>
  <si>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</si>
  <si>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</si>
  <si>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</si>
  <si>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</si>
  <si>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</si>
  <si>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</si>
  <si>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</si>
  <si>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</si>
  <si>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</si>
  <si>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</si>
  <si>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</si>
  <si>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</si>
  <si>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</si>
  <si>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</si>
  <si>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</si>
  <si>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</si>
  <si>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</si>
  <si>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</si>
  <si>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</si>
  <si>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</si>
  <si>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</si>
  <si>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</si>
  <si>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</si>
  <si>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</si>
  <si>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</si>
  <si>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</si>
  <si>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</si>
  <si>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</si>
  <si>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</si>
  <si>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</si>
  <si>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</si>
  <si>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</si>
  <si>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</si>
  <si>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</si>
  <si>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</si>
  <si>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</si>
  <si>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</si>
  <si>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</si>
  <si>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</si>
  <si>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</si>
  <si>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</si>
  <si>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</si>
  <si>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</si>
  <si>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</si>
  <si>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</si>
  <si>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</si>
  <si>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</si>
  <si>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</si>
  <si>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</si>
  <si>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</si>
  <si>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</si>
  <si>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</si>
  <si>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</si>
  <si>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</si>
  <si>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</si>
  <si>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</si>
  <si>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</si>
  <si>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</si>
  <si>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</si>
  <si>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</si>
  <si>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</si>
  <si>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</si>
  <si>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</si>
  <si>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</si>
  <si>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</si>
  <si>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</si>
  <si>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</si>
  <si>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</si>
  <si>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</si>
  <si>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</si>
  <si>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</si>
  <si>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</si>
  <si>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</si>
  <si>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</si>
  <si>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</si>
  <si>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</si>
  <si>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</si>
  <si>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</si>
  <si>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</si>
  <si>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</si>
  <si>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</si>
  <si>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</si>
  <si>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</si>
  <si>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</si>
  <si>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</si>
  <si>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</si>
  <si>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</si>
  <si>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</si>
  <si>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</si>
  <si>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</si>
  <si>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</si>
  <si>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</si>
  <si>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</si>
  <si>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</si>
  <si>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</si>
  <si>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</si>
  <si>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</si>
  <si>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</si>
  <si>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</si>
  <si>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</si>
  <si>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</si>
  <si>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</si>
  <si>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</si>
  <si>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</si>
  <si>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</si>
  <si>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</si>
  <si>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</si>
  <si>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</si>
  <si>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</si>
  <si>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</si>
  <si>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</si>
  <si>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</si>
  <si>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</si>
  <si>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</si>
  <si>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</si>
  <si>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</si>
  <si>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</si>
  <si>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</si>
  <si>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</si>
  <si>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</si>
  <si>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</si>
  <si>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</si>
  <si>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</si>
  <si>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</si>
  <si>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</si>
  <si>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</si>
  <si>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</si>
  <si>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</si>
  <si>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</si>
  <si>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</si>
  <si>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</si>
  <si>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</si>
  <si>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</si>
  <si>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</si>
  <si>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</si>
  <si>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</si>
  <si>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</si>
  <si>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</si>
  <si>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</si>
  <si>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</si>
  <si>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</si>
  <si>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</si>
  <si>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</si>
  <si>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</si>
  <si>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</si>
  <si>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</si>
  <si>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</si>
  <si>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</si>
  <si>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</si>
  <si>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</si>
  <si>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</si>
  <si>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</si>
  <si>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</si>
  <si>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</si>
  <si>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</si>
  <si>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</si>
  <si>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</si>
  <si>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</si>
  <si>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</si>
  <si>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</si>
  <si>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</si>
  <si>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</si>
  <si>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</si>
  <si>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</si>
  <si>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</si>
  <si>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</si>
  <si>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</si>
  <si>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</si>
  <si>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</si>
  <si>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</si>
  <si>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</si>
  <si>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</si>
  <si>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</si>
  <si>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</si>
  <si>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</si>
  <si>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</si>
  <si>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</si>
  <si>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</si>
  <si>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</si>
  <si>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</si>
  <si>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</si>
  <si>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</si>
  <si>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</si>
  <si>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</si>
  <si>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</si>
  <si>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</si>
  <si>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</si>
  <si>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</si>
  <si>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</si>
  <si>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</si>
  <si>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</si>
  <si>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</si>
  <si>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</si>
  <si>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</si>
  <si>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</si>
  <si>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</si>
  <si>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</si>
  <si>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</si>
  <si>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</si>
  <si>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</si>
  <si>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</si>
  <si>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</si>
  <si>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</si>
  <si>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</si>
  <si>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</si>
  <si>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</si>
  <si>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</si>
  <si>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</si>
  <si>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</si>
  <si>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</si>
  <si>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</si>
  <si>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</si>
  <si>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</si>
  <si>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</si>
  <si>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</si>
  <si>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</si>
  <si>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</si>
  <si>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</si>
  <si>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</si>
  <si>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</si>
  <si>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</si>
  <si>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</si>
  <si>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</si>
  <si>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</si>
  <si>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</si>
  <si>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</si>
  <si>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</si>
  <si>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</si>
  <si>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</si>
  <si>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</si>
  <si>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</si>
  <si>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</si>
  <si>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</si>
  <si>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</si>
  <si>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</si>
  <si>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</si>
  <si>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</si>
  <si>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</si>
  <si>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</si>
  <si>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</si>
  <si>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</si>
  <si>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</si>
  <si>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</si>
  <si>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</si>
  <si>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</si>
  <si>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</si>
  <si>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</si>
  <si>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</si>
  <si>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</si>
  <si>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</si>
  <si>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</si>
  <si>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</si>
  <si>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</si>
  <si>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</si>
  <si>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</si>
  <si>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</si>
  <si>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</si>
  <si>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</si>
  <si>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</si>
  <si>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</si>
  <si>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</si>
  <si>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</si>
  <si>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</si>
  <si>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</si>
  <si>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</si>
  <si>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</si>
  <si>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</si>
  <si>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</si>
  <si>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</si>
  <si>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</si>
  <si>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</si>
  <si>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</si>
  <si>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</si>
  <si>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</si>
  <si>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</si>
  <si>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</si>
  <si>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</si>
  <si>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</si>
  <si>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</si>
  <si>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</si>
  <si>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</si>
  <si>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</si>
  <si>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</si>
  <si>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</si>
  <si>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</si>
  <si>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</si>
  <si>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</si>
  <si>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</si>
  <si>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</si>
  <si>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</si>
  <si>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</si>
  <si>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</si>
  <si>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</si>
  <si>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</si>
  <si>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</si>
  <si>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</si>
  <si>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</si>
  <si>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</si>
  <si>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</si>
  <si>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</si>
  <si>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</si>
  <si>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</si>
  <si>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</si>
  <si>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</si>
  <si>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</si>
  <si>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</si>
  <si>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</si>
  <si>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</si>
  <si>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</si>
  <si>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</si>
  <si>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</si>
  <si>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</si>
  <si>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</si>
  <si>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</si>
  <si>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</si>
  <si>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</si>
  <si>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</si>
  <si>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</si>
  <si>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</si>
  <si>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</si>
  <si>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</si>
  <si>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</si>
  <si>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</si>
  <si>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</si>
  <si>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</si>
  <si>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</si>
  <si>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</si>
  <si>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</si>
  <si>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</si>
  <si>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</si>
  <si>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</si>
  <si>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</si>
  <si>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</si>
  <si>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</si>
  <si>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</si>
  <si>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</si>
  <si>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</si>
  <si>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</si>
  <si>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</si>
  <si>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</si>
  <si>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</si>
  <si>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</si>
  <si>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</si>
  <si>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</si>
  <si>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</si>
  <si>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</si>
  <si>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</si>
  <si>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</si>
  <si>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</si>
  <si>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</si>
  <si>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</si>
  <si>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</si>
  <si>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</si>
  <si>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</si>
  <si>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</si>
  <si>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</si>
  <si>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</si>
  <si>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</si>
  <si>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</si>
  <si>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</si>
  <si>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</si>
  <si>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</si>
  <si>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</si>
  <si>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</si>
  <si>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</si>
  <si>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</si>
  <si>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</si>
  <si>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</si>
  <si>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</si>
  <si>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</si>
  <si>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</si>
  <si>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</si>
  <si>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</si>
  <si>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</si>
  <si>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</si>
  <si>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</si>
  <si>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</si>
  <si>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</si>
  <si>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</si>
  <si>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</si>
  <si>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</si>
  <si>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</si>
  <si>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</si>
  <si>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</si>
  <si>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</si>
  <si>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</si>
  <si>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</si>
  <si>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</si>
  <si>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</si>
  <si>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</si>
  <si>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</si>
  <si>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</si>
  <si>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</si>
  <si>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</si>
  <si>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</si>
  <si>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</si>
  <si>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</si>
  <si>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</si>
  <si>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</si>
  <si>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</si>
  <si>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</si>
  <si>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</si>
  <si>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</si>
  <si>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</si>
  <si>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</si>
  <si>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</si>
  <si>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</si>
  <si>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</si>
  <si>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</si>
  <si>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</si>
  <si>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</si>
  <si>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</si>
  <si>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</si>
  <si>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</si>
  <si>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</si>
  <si>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</si>
  <si>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</si>
  <si>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</si>
  <si>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</si>
  <si>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</si>
  <si>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</si>
  <si>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</si>
  <si>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</si>
  <si>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</si>
  <si>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</si>
  <si>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</si>
  <si>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</si>
  <si>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</si>
  <si>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</si>
  <si>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</si>
  <si>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</si>
  <si>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</si>
  <si>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</si>
  <si>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</si>
  <si>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</si>
  <si>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</si>
  <si>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</si>
  <si>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</si>
  <si>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</si>
  <si>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</si>
  <si>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</si>
  <si>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</si>
  <si>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</si>
  <si>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</si>
  <si>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</si>
  <si>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</si>
  <si>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</si>
  <si>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</si>
  <si>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</si>
  <si>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</si>
  <si>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</si>
  <si>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</si>
  <si>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</si>
  <si>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</si>
  <si>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</si>
  <si>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</si>
  <si>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</si>
  <si>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</si>
  <si>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</si>
  <si>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</si>
  <si>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</si>
  <si>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</si>
  <si>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</si>
  <si>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</si>
  <si>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</si>
  <si>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</si>
  <si>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</si>
  <si>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</si>
  <si>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</si>
  <si>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</si>
  <si>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</si>
  <si>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</si>
  <si>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</si>
  <si>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</si>
  <si>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</si>
  <si>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</si>
  <si>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</si>
  <si>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</si>
  <si>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</si>
  <si>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</si>
  <si>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</si>
  <si>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</si>
  <si>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</si>
  <si>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</si>
  <si>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</si>
  <si>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</si>
  <si>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</si>
  <si>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</si>
  <si>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</si>
  <si>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</si>
  <si>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</si>
  <si>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</si>
  <si>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</si>
  <si>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</si>
  <si>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</si>
  <si>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</si>
  <si>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</si>
  <si>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</si>
  <si>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</si>
  <si>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</si>
  <si>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</si>
  <si>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</si>
  <si>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</si>
  <si>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</si>
  <si>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</si>
  <si>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</si>
  <si>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</si>
  <si>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</si>
  <si>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</si>
  <si>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</si>
  <si>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</si>
  <si>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</si>
  <si>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</si>
  <si>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</si>
  <si>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</si>
  <si>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</si>
  <si>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</si>
  <si>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</si>
  <si>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</si>
  <si>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</si>
  <si>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</si>
  <si>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</si>
  <si>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</si>
  <si>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</si>
  <si>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</si>
  <si>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</si>
  <si>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</si>
  <si>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</si>
  <si>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</si>
  <si>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</si>
  <si>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</si>
  <si>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</si>
  <si>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</si>
  <si>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</si>
  <si>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</si>
  <si>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</si>
  <si>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</si>
  <si>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</si>
  <si>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</si>
  <si>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</si>
  <si>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</si>
  <si>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</si>
  <si>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</si>
  <si>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</si>
  <si>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</si>
  <si>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</si>
  <si>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</si>
  <si>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</si>
  <si>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</si>
  <si>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</si>
  <si>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</si>
  <si>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</si>
  <si>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</si>
  <si>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</si>
  <si>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</si>
  <si>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</si>
  <si>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</si>
  <si>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</si>
  <si>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</si>
  <si>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</si>
  <si>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</si>
  <si>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</si>
  <si>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</si>
  <si>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</si>
  <si>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</si>
  <si>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</si>
  <si>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</si>
  <si>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</si>
  <si>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</si>
  <si>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</si>
  <si>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</si>
  <si>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</si>
  <si>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</si>
  <si>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</si>
  <si>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</si>
  <si>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</si>
  <si>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</si>
  <si>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</si>
  <si>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</si>
  <si>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</si>
  <si>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</si>
  <si>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</si>
  <si>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</si>
  <si>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</si>
  <si>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</si>
  <si>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</si>
  <si>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</si>
  <si>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</si>
  <si>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</si>
  <si>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</si>
  <si>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</si>
  <si>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</si>
  <si>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</si>
  <si>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</si>
  <si>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</si>
  <si>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</si>
  <si>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</si>
  <si>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</si>
  <si>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</si>
  <si>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</si>
  <si>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</si>
  <si>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</si>
  <si>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</si>
  <si>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</si>
  <si>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</si>
  <si>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</si>
  <si>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</si>
  <si>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</si>
  <si>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</si>
  <si>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</si>
  <si>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</si>
  <si>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</si>
  <si>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</si>
  <si>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</si>
  <si>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</si>
  <si>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</si>
  <si>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</si>
  <si>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</si>
  <si>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</si>
  <si>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</si>
  <si>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</si>
  <si>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</si>
  <si>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</si>
  <si>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</si>
  <si>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</si>
  <si>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</si>
  <si>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</si>
  <si>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</si>
  <si>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</si>
  <si>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</si>
  <si>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</si>
  <si>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</si>
  <si>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</si>
  <si>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</si>
  <si>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</si>
  <si>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</si>
  <si>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</si>
  <si>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</si>
  <si>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</si>
  <si>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</si>
  <si>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</si>
  <si>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</si>
  <si>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</si>
  <si>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</si>
  <si>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</si>
  <si>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</si>
  <si>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</si>
  <si>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</si>
  <si>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</si>
  <si>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</si>
  <si>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</si>
  <si>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</si>
  <si>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</si>
  <si>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</si>
  <si>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</si>
  <si>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</si>
  <si>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</si>
  <si>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</si>
  <si>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</si>
  <si>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</si>
  <si>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</si>
  <si>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</si>
  <si>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</si>
  <si>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</si>
  <si>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</si>
  <si>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</si>
  <si>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</si>
  <si>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</si>
  <si>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</si>
  <si>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</si>
  <si>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</si>
  <si>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</si>
  <si>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</si>
  <si>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</si>
  <si>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</si>
  <si>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</si>
  <si>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</si>
  <si>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</si>
  <si>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</si>
  <si>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</si>
  <si>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</si>
  <si>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</si>
  <si>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</si>
  <si>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</si>
  <si>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</si>
  <si>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</si>
  <si>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</si>
  <si>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</si>
  <si>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</si>
  <si>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</si>
  <si>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</si>
  <si>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</si>
  <si>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</si>
  <si>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</si>
  <si>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</si>
  <si>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</si>
  <si>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</si>
  <si>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</si>
  <si>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</si>
  <si>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</si>
  <si>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</si>
  <si>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</si>
  <si>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</si>
  <si>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</si>
  <si>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</si>
  <si>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</si>
  <si>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</si>
  <si>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</si>
  <si>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</si>
  <si>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</si>
  <si>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</si>
  <si>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</si>
  <si>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</si>
  <si>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</si>
  <si>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</si>
  <si>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</si>
  <si>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</si>
  <si>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</si>
  <si>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</si>
  <si>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</si>
  <si>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</si>
  <si>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</si>
  <si>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</si>
  <si>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</si>
  <si>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</si>
  <si>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</si>
  <si>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</si>
  <si>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</si>
  <si>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</si>
  <si>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</si>
  <si>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</si>
  <si>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</si>
  <si>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</si>
  <si>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</si>
  <si>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</si>
  <si>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</si>
  <si>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</si>
  <si>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</si>
  <si>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</si>
  <si>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</si>
  <si>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</si>
  <si>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</si>
  <si>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</si>
  <si>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</si>
  <si>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</si>
  <si>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</si>
  <si>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</si>
  <si>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</si>
  <si>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</si>
  <si>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</si>
  <si>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</si>
  <si>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</si>
  <si>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</si>
  <si>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</si>
  <si>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</si>
  <si>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</si>
  <si>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</si>
  <si>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</si>
  <si>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</si>
  <si>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</si>
  <si>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</si>
  <si>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</si>
  <si>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</si>
  <si>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</si>
  <si>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</si>
  <si>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</si>
  <si>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</si>
  <si>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</si>
  <si>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</si>
  <si>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</si>
  <si>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</si>
  <si>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</si>
  <si>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</si>
  <si>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</si>
  <si>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</si>
  <si>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</si>
  <si>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</si>
  <si>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</si>
  <si>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</si>
  <si>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</si>
  <si>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</si>
  <si>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</si>
  <si>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</si>
  <si>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</si>
  <si>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</si>
  <si>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</si>
  <si>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</si>
  <si>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</si>
  <si>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</si>
  <si>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</si>
  <si>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</si>
  <si>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</si>
  <si>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</si>
  <si>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</si>
  <si>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</si>
  <si>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</si>
  <si>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</si>
  <si>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</si>
  <si>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</si>
  <si>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</si>
  <si>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</si>
  <si>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</si>
  <si>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</si>
  <si>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</si>
  <si>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</si>
  <si>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</si>
  <si>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</si>
  <si>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</si>
  <si>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</si>
  <si>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</si>
  <si>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</si>
  <si>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</si>
  <si>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</si>
  <si>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</si>
  <si>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</si>
  <si>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</si>
  <si>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</si>
  <si>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</si>
  <si>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</si>
  <si>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</si>
  <si>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</si>
  <si>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</si>
  <si>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</si>
  <si>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</si>
  <si>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</si>
  <si>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</si>
  <si>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</si>
  <si>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</si>
  <si>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</si>
  <si>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</si>
  <si>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</si>
  <si>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</si>
  <si>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</si>
  <si>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</si>
  <si>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</si>
  <si>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</si>
  <si>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</si>
  <si>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</si>
  <si>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</si>
  <si>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</si>
  <si>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</si>
  <si>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</si>
  <si>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</si>
  <si>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</si>
  <si>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</si>
  <si>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</si>
  <si>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</si>
  <si>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</si>
  <si>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</si>
  <si>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</si>
  <si>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</si>
  <si>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</si>
  <si>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</si>
  <si>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</si>
  <si>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</si>
  <si>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</si>
  <si>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</si>
  <si>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</si>
  <si>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</si>
  <si>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</si>
  <si>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</si>
  <si>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</si>
  <si>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</si>
  <si>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</si>
  <si>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</si>
  <si>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</si>
  <si>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</si>
  <si>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</si>
  <si>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</si>
  <si>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</si>
  <si>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</si>
  <si>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</si>
  <si>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</si>
  <si>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</si>
  <si>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</si>
  <si>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</si>
  <si>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</si>
  <si>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</si>
  <si>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</si>
  <si>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</si>
  <si>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</si>
  <si>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</si>
  <si>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</si>
  <si>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</si>
  <si>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</si>
  <si>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</si>
  <si>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</si>
  <si>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</si>
  <si>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</si>
  <si>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</si>
  <si>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</si>
  <si>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</si>
  <si>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</si>
  <si>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</si>
  <si>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</si>
  <si>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</si>
  <si>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</si>
  <si>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</si>
  <si>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</si>
  <si>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</si>
  <si>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</si>
  <si>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</si>
  <si>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</si>
  <si>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</si>
  <si>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</si>
  <si>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</si>
  <si>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</si>
  <si>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</si>
  <si>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</si>
  <si>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</si>
  <si>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</si>
  <si>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</si>
  <si>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</si>
  <si>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</si>
  <si>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</si>
  <si>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</si>
  <si>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</si>
  <si>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</si>
  <si>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</si>
  <si>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</si>
  <si>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</si>
  <si>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</si>
  <si>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</si>
  <si>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</si>
  <si>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</si>
  <si>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</si>
  <si>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</si>
  <si>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</si>
  <si>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</si>
  <si>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</si>
  <si>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</si>
  <si>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</si>
  <si>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</si>
  <si>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</si>
  <si>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</si>
  <si>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</si>
  <si>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</si>
  <si>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</si>
  <si>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</si>
  <si>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</si>
  <si>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</si>
  <si>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</si>
  <si>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</si>
  <si>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</si>
  <si>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</si>
  <si>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</si>
  <si>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</si>
  <si>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</si>
  <si>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</si>
  <si>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</si>
  <si>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</si>
  <si>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</si>
  <si>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</si>
  <si>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</si>
  <si>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</si>
  <si>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</si>
  <si>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</si>
  <si>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</si>
  <si>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</si>
  <si>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</si>
  <si>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</si>
  <si>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</si>
  <si>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</si>
  <si>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</si>
  <si>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</si>
  <si>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</si>
  <si>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</si>
  <si>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</si>
  <si>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</si>
  <si>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</si>
  <si>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</si>
  <si>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</si>
  <si>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</si>
  <si>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</si>
  <si>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</si>
  <si>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</si>
  <si>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</si>
  <si>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</si>
  <si>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</si>
  <si>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</si>
  <si>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</si>
  <si>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</si>
  <si>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</si>
  <si>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</si>
  <si>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</si>
  <si>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</si>
  <si>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</si>
  <si>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</si>
  <si>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</si>
  <si>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</si>
  <si>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</si>
  <si>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</si>
  <si>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</si>
  <si>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</si>
  <si>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</si>
  <si>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</si>
  <si>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</si>
  <si>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</si>
  <si>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</si>
  <si>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</si>
  <si>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</si>
  <si>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</si>
  <si>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</si>
  <si>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</si>
  <si>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</si>
  <si>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</si>
  <si>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</si>
  <si>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</si>
  <si>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</si>
  <si>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</si>
  <si>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</si>
  <si>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</si>
  <si>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</si>
  <si>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</si>
  <si>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</si>
  <si>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</si>
  <si>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</si>
  <si>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</si>
  <si>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</si>
  <si>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</si>
  <si>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</si>
  <si>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</si>
  <si>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</si>
  <si>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</si>
  <si>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</si>
  <si>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</si>
  <si>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</si>
  <si>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</si>
  <si>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</si>
  <si>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</si>
  <si>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</si>
  <si>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</si>
  <si>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</si>
  <si>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</si>
  <si>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</si>
  <si>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</si>
  <si>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</si>
  <si>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</si>
  <si>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</si>
  <si>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</si>
  <si>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</si>
  <si>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</si>
  <si>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</si>
  <si>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</si>
  <si>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</si>
  <si>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</si>
  <si>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</si>
  <si>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</si>
  <si>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</si>
  <si>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</si>
  <si>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</si>
  <si>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</si>
  <si>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</si>
  <si>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</si>
  <si>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</si>
  <si>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</si>
  <si>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</si>
  <si>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</si>
  <si>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</si>
  <si>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</si>
  <si>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</si>
  <si>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</si>
  <si>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</si>
  <si>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</si>
  <si>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</si>
  <si>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</si>
  <si>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</si>
  <si>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</si>
  <si>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</si>
  <si>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</si>
  <si>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</si>
  <si>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</si>
  <si>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</si>
  <si>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</si>
  <si>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</si>
  <si>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</si>
  <si>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</si>
  <si>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</si>
  <si>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</si>
  <si>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</si>
  <si>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</si>
  <si>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</si>
  <si>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</si>
  <si>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</si>
  <si>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</si>
  <si>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</si>
  <si>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</si>
  <si>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</si>
  <si>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</si>
  <si>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</si>
  <si>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</si>
  <si>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</si>
  <si>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</si>
  <si>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</si>
  <si>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</si>
  <si>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</si>
  <si>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</si>
  <si>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</si>
  <si>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</si>
  <si>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</si>
  <si>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</si>
  <si>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</si>
  <si>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</si>
  <si>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</si>
  <si>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</si>
  <si>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</si>
  <si>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</si>
  <si>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</si>
  <si>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</si>
  <si>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</si>
  <si>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</si>
  <si>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</si>
  <si>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</si>
  <si>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</si>
  <si>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</si>
  <si>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</si>
  <si>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</si>
  <si>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</si>
  <si>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</si>
  <si>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</si>
  <si>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</si>
  <si>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</si>
  <si>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</si>
  <si>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</si>
  <si>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</si>
  <si>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</si>
  <si>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</si>
  <si>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</si>
  <si>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</si>
  <si>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</si>
  <si>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</si>
  <si>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</si>
  <si>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</si>
  <si>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</si>
  <si>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</si>
  <si>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</si>
  <si>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</si>
  <si>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</si>
  <si>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</si>
  <si>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</si>
  <si>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</si>
  <si>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</si>
  <si>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</si>
  <si>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</si>
  <si>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</si>
  <si>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</si>
  <si>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</si>
  <si>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</si>
  <si>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</si>
  <si>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</si>
  <si>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</si>
  <si>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</si>
  <si>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</si>
  <si>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</si>
  <si>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</si>
  <si>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</si>
  <si>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</si>
  <si>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</si>
  <si>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</si>
  <si>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</si>
  <si>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</si>
  <si>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</si>
  <si>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</si>
  <si>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</si>
  <si>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</si>
  <si>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</si>
  <si>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</si>
  <si>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</si>
  <si>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</si>
  <si>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</si>
  <si>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</si>
  <si>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</si>
  <si>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</si>
  <si>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</si>
  <si>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</si>
  <si>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</si>
  <si>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</si>
  <si>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</si>
  <si>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</si>
  <si>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</si>
  <si>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</si>
  <si>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</si>
  <si>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</si>
  <si>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</si>
  <si>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</si>
  <si>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</si>
  <si>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</si>
  <si>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</si>
  <si>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</si>
  <si>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</si>
  <si>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</si>
  <si>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</si>
  <si>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</si>
  <si>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</si>
  <si>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</si>
  <si>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</si>
  <si>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</si>
  <si>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</si>
  <si>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</si>
  <si>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</si>
  <si>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</si>
  <si>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</si>
  <si>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</si>
  <si>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</si>
  <si>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</si>
  <si>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</si>
  <si>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</si>
  <si>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</si>
  <si>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</si>
  <si>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</si>
  <si>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</si>
  <si>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</si>
  <si>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</si>
  <si>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</si>
  <si>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</si>
  <si>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</si>
  <si>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</si>
  <si>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</si>
  <si>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</si>
  <si>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</si>
  <si>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</si>
  <si>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</si>
  <si>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</si>
  <si>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</si>
  <si>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</si>
  <si>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</si>
  <si>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</si>
  <si>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</si>
  <si>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</si>
  <si>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</si>
  <si>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</si>
  <si>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</si>
  <si>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</si>
  <si>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</si>
  <si>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</si>
  <si>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</si>
  <si>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</si>
  <si>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</si>
  <si>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</si>
  <si>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</si>
  <si>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</si>
  <si>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</si>
  <si>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</si>
  <si>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</si>
  <si>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</si>
  <si>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</si>
  <si>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</si>
  <si>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</si>
  <si>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</si>
  <si>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</si>
  <si>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</si>
  <si>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</si>
  <si>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</si>
  <si>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</si>
  <si>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</si>
  <si>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</si>
  <si>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</si>
  <si>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</si>
  <si>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</si>
  <si>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</si>
  <si>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</si>
  <si>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</si>
  <si>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</si>
  <si>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</si>
  <si>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</si>
  <si>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</si>
  <si>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</si>
  <si>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</si>
  <si>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</si>
  <si>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</si>
  <si>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</si>
  <si>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</si>
  <si>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</si>
  <si>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</si>
  <si>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</si>
  <si>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</si>
  <si>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</si>
  <si>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</si>
  <si>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</si>
  <si>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</si>
  <si>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</si>
  <si>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</si>
  <si>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</si>
  <si>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</si>
  <si>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</si>
  <si>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</si>
  <si>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</si>
  <si>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</si>
  <si>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</si>
  <si>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</si>
  <si>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</si>
  <si>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</si>
  <si>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</si>
  <si>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</si>
  <si>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</si>
  <si>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</si>
  <si>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</si>
  <si>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</si>
  <si>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</si>
  <si>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</si>
  <si>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</si>
  <si>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</si>
  <si>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</si>
  <si>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</si>
  <si>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</si>
  <si>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</si>
  <si>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</si>
  <si>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</si>
  <si>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</si>
  <si>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</si>
  <si>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</si>
  <si>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</si>
  <si>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</si>
  <si>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</si>
  <si>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</si>
  <si>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</si>
  <si>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</si>
  <si>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</si>
  <si>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</si>
  <si>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</si>
  <si>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</si>
  <si>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</si>
  <si>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</si>
  <si>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</si>
  <si>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</si>
  <si>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</si>
  <si>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</si>
  <si>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</si>
  <si>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</si>
  <si>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</si>
  <si>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</si>
  <si>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</si>
  <si>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</si>
  <si>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</si>
  <si>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</si>
  <si>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</si>
  <si>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</si>
  <si>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</si>
  <si>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</si>
  <si>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</si>
  <si>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</si>
  <si>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</si>
  <si>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</si>
  <si>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</si>
  <si>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</si>
  <si>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</si>
  <si>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</si>
  <si>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</si>
  <si>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</si>
  <si>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</si>
  <si>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</si>
  <si>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</si>
  <si>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</si>
  <si>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</si>
  <si>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</si>
  <si>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</si>
  <si>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</si>
  <si>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</si>
  <si>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</si>
  <si>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</si>
  <si>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</si>
  <si>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</si>
  <si>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</si>
  <si>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</si>
  <si>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</si>
  <si>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</si>
  <si>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</si>
  <si>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</si>
  <si>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</si>
  <si>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</si>
  <si>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</si>
  <si>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</si>
  <si>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</si>
  <si>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</si>
  <si>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</si>
  <si>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</si>
  <si>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</si>
  <si>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</si>
  <si>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</si>
  <si>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</si>
  <si>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</si>
  <si>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</si>
  <si>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</si>
  <si>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</si>
  <si>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</si>
  <si>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</si>
  <si>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</si>
  <si>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</si>
  <si>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</si>
  <si>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</si>
  <si>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</si>
  <si>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</si>
  <si>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</si>
  <si>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</si>
  <si>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</si>
  <si>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</si>
  <si>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</si>
  <si>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</si>
  <si>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</si>
  <si>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</si>
  <si>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</si>
  <si>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</si>
  <si>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</si>
  <si>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</si>
  <si>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</si>
  <si>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</si>
  <si>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</si>
  <si>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</si>
  <si>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</si>
  <si>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</si>
  <si>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</si>
  <si>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</si>
  <si>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</si>
  <si>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</si>
  <si>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</si>
  <si>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</si>
  <si>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</si>
  <si>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</si>
  <si>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</si>
  <si>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</si>
  <si>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</si>
  <si>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</si>
  <si>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</si>
  <si>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</si>
  <si>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</si>
  <si>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</si>
  <si>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</si>
  <si>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</si>
  <si>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</si>
  <si>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</si>
  <si>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</si>
  <si>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</si>
  <si>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</si>
  <si>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</si>
  <si>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</si>
  <si>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</si>
  <si>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</si>
  <si>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</si>
  <si>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</si>
  <si>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</si>
  <si>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</si>
  <si>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</si>
  <si>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</si>
  <si>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</si>
  <si>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</si>
  <si>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</si>
  <si>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</si>
  <si>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</si>
  <si>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</si>
  <si>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</si>
  <si>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</si>
  <si>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</si>
  <si>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</si>
  <si>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</si>
  <si>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</si>
  <si>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</si>
  <si>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</si>
  <si>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</si>
  <si>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</si>
  <si>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</si>
  <si>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</si>
  <si>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</si>
  <si>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</si>
  <si>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</si>
  <si>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</si>
  <si>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</si>
  <si>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</si>
  <si>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</si>
  <si>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</si>
  <si>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</si>
  <si>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</si>
  <si>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</si>
  <si>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</si>
  <si>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</si>
  <si>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</si>
  <si>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</si>
  <si>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</si>
  <si>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</si>
  <si>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</si>
  <si>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</si>
  <si>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</si>
  <si>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</si>
  <si>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</si>
  <si>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</si>
  <si>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</si>
  <si>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</si>
  <si>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</si>
  <si>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</si>
  <si>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</si>
  <si>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</si>
  <si>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</si>
  <si>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</si>
  <si>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</si>
  <si>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</si>
  <si>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</si>
  <si>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</si>
  <si>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</si>
  <si>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</si>
  <si>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</si>
  <si>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</si>
  <si>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</si>
  <si>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</si>
  <si>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</si>
  <si>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</si>
  <si>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</si>
  <si>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</si>
  <si>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</si>
  <si>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</si>
  <si>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</si>
  <si>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</si>
  <si>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</si>
  <si>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</si>
  <si>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</si>
  <si>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</si>
  <si>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</si>
  <si>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</si>
  <si>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</si>
  <si>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</si>
  <si>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</si>
  <si>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</si>
  <si>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</si>
  <si>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</si>
  <si>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</si>
  <si>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</si>
  <si>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</si>
  <si>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</si>
  <si>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</si>
  <si>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</si>
  <si>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</si>
  <si>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</si>
  <si>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</si>
  <si>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</si>
  <si>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</si>
  <si>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</si>
  <si>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</si>
  <si>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</si>
  <si>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</si>
  <si>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</si>
  <si>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</si>
  <si>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</si>
  <si>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</si>
  <si>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</si>
  <si>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</si>
  <si>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</si>
  <si>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</si>
  <si>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</si>
  <si>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</si>
  <si>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</si>
  <si>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</si>
  <si>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</si>
  <si>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</si>
  <si>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</si>
  <si>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</si>
  <si>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</si>
  <si>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</si>
  <si>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</si>
  <si>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</si>
  <si>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</si>
  <si>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</si>
  <si>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</si>
  <si>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</si>
  <si>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</si>
  <si>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</si>
  <si>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</si>
  <si>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</si>
  <si>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</si>
  <si>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</si>
  <si>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</si>
  <si>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</si>
  <si>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</si>
  <si>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</si>
  <si>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</si>
  <si>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</si>
  <si>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</si>
  <si>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</si>
  <si>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</si>
  <si>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</si>
  <si>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</si>
  <si>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</si>
  <si>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</si>
  <si>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</si>
  <si>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</si>
  <si>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</si>
  <si>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</si>
  <si>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</si>
  <si>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</si>
  <si>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</si>
  <si>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</si>
  <si>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</si>
  <si>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</si>
  <si>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</si>
  <si>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</si>
  <si>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</si>
  <si>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</si>
  <si>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</si>
  <si>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</si>
  <si>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</si>
  <si>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</si>
  <si>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</si>
  <si>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</si>
  <si>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</si>
  <si>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</si>
  <si>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</si>
  <si>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</si>
  <si>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</si>
  <si>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</si>
  <si>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</si>
  <si>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</si>
  <si>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</si>
  <si>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</si>
  <si>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</si>
  <si>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</si>
  <si>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</si>
  <si>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</si>
  <si>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</si>
  <si>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</si>
  <si>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</si>
  <si>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</si>
  <si>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</si>
  <si>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</si>
  <si>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</si>
  <si>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</si>
  <si>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</si>
  <si>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</si>
  <si>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</si>
  <si>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</si>
  <si>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</si>
  <si>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</si>
  <si>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</si>
  <si>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</si>
  <si>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</si>
  <si>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</si>
  <si>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</si>
  <si>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</si>
  <si>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</si>
  <si>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</si>
  <si>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</si>
  <si>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</si>
  <si>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</si>
  <si>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</si>
  <si>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</si>
  <si>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</si>
  <si>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</si>
  <si>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</si>
  <si>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</si>
  <si>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</si>
  <si>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</si>
  <si>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</si>
  <si>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</si>
  <si>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</si>
  <si>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</si>
  <si>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</si>
  <si>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</si>
  <si>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</si>
  <si>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</si>
  <si>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</si>
  <si>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</si>
  <si>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</si>
  <si>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</si>
  <si>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</si>
  <si>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</si>
  <si>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</si>
  <si>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</si>
  <si>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</si>
  <si>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</si>
  <si>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</si>
  <si>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</si>
  <si>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</si>
  <si>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</si>
  <si>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</si>
  <si>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</si>
  <si>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</si>
  <si>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</si>
  <si>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</si>
  <si>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</si>
  <si>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</si>
  <si>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</si>
  <si>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</si>
  <si>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</si>
  <si>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</si>
  <si>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</si>
  <si>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</si>
  <si>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</si>
  <si>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</si>
  <si>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</si>
  <si>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</si>
  <si>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</si>
  <si>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</si>
  <si>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</si>
  <si>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</si>
  <si>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</si>
  <si>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</si>
  <si>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</si>
  <si>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</si>
  <si>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</si>
  <si>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</si>
  <si>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</si>
  <si>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</si>
  <si>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</si>
  <si>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</si>
  <si>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</si>
  <si>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</si>
  <si>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</si>
  <si>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</si>
  <si>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</si>
  <si>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</si>
  <si>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</si>
  <si>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</si>
  <si>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</si>
  <si>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</si>
  <si>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</si>
  <si>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</si>
  <si>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</si>
  <si>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</si>
  <si>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</si>
  <si>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</si>
  <si>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</si>
  <si>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</si>
  <si>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</si>
  <si>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</si>
  <si>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</si>
  <si>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</si>
  <si>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</si>
  <si>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</si>
  <si>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</si>
  <si>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</si>
  <si>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</si>
  <si>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</si>
  <si>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</si>
  <si>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</si>
  <si>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</si>
  <si>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</si>
  <si>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</si>
  <si>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</si>
  <si>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</si>
  <si>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</si>
  <si>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</si>
  <si>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</si>
  <si>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</si>
  <si>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</si>
  <si>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</si>
  <si>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</si>
  <si>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</si>
  <si>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</si>
  <si>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</si>
  <si>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</si>
  <si>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</si>
  <si>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</si>
  <si>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</si>
  <si>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</si>
  <si>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</si>
  <si>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</si>
  <si>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</si>
  <si>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</si>
  <si>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</si>
  <si>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</si>
  <si>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</si>
  <si>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</si>
  <si>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</si>
  <si>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</si>
  <si>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</si>
  <si>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</si>
  <si>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</si>
  <si>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</si>
  <si>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</si>
  <si>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</si>
  <si>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</si>
  <si>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</si>
  <si>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</si>
  <si>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</si>
  <si>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</si>
  <si>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</si>
  <si>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</si>
  <si>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</si>
  <si>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</si>
  <si>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</si>
  <si>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</si>
  <si>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</si>
  <si>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</si>
  <si>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</si>
  <si>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</si>
  <si>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</si>
  <si>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</si>
  <si>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</si>
  <si>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</si>
  <si>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</si>
  <si>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</si>
  <si>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</si>
  <si>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</si>
  <si>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</si>
  <si>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</si>
  <si>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</si>
  <si>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</si>
  <si>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</si>
  <si>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</si>
  <si>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</si>
  <si>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</si>
  <si>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</si>
  <si>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</si>
  <si>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</si>
  <si>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</si>
  <si>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</si>
  <si>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</si>
  <si>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</si>
  <si>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</si>
  <si>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</si>
  <si>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</si>
  <si>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</si>
  <si>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</si>
  <si>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</si>
  <si>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</si>
  <si>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</si>
  <si>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</si>
  <si>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</si>
  <si>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</si>
  <si>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</si>
  <si>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</si>
  <si>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</si>
  <si>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</si>
  <si>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</si>
  <si>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</si>
  <si>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</si>
  <si>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</si>
  <si>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</si>
  <si>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</si>
  <si>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</si>
  <si>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</si>
  <si>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</si>
  <si>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</si>
  <si>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</si>
  <si>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</si>
  <si>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</si>
  <si>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</si>
  <si>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</si>
  <si>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</si>
  <si>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</si>
  <si>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</si>
  <si>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</si>
  <si>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</si>
  <si>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</si>
  <si>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</si>
  <si>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</si>
  <si>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</si>
  <si>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</si>
  <si>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</si>
  <si>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</si>
  <si>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</si>
  <si>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</si>
  <si>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</si>
  <si>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</si>
  <si>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</si>
  <si>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</si>
  <si>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</si>
  <si>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</si>
  <si>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</si>
  <si>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</si>
  <si>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</si>
  <si>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</si>
  <si>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</si>
  <si>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</si>
  <si>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</si>
  <si>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</si>
  <si>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</si>
  <si>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</si>
  <si>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</si>
  <si>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</si>
  <si>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</si>
  <si>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</si>
  <si>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</si>
  <si>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</si>
  <si>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</si>
  <si>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</si>
  <si>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</si>
  <si>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</si>
  <si>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</si>
  <si>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</si>
  <si>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</si>
  <si>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</si>
  <si>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</si>
  <si>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</si>
  <si>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</si>
  <si>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</si>
  <si>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</si>
  <si>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</si>
  <si>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</si>
  <si>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</si>
  <si>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</si>
  <si>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</si>
  <si>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</si>
  <si>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</si>
  <si>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</si>
  <si>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</si>
  <si>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</si>
  <si>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</si>
  <si>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</si>
  <si>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</si>
  <si>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</si>
  <si>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</si>
  <si>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</si>
  <si>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</si>
  <si>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</si>
  <si>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</si>
  <si>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</si>
  <si>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</si>
  <si>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</si>
  <si>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</si>
  <si>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</si>
  <si>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</si>
  <si>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</si>
  <si>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</si>
  <si>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</si>
  <si>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</si>
  <si>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</si>
  <si>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</si>
  <si>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</si>
  <si>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</si>
  <si>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</si>
  <si>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</si>
  <si>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</si>
  <si>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</si>
  <si>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</si>
  <si>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</si>
  <si>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</si>
  <si>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</si>
  <si>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</si>
  <si>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</si>
  <si>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</si>
  <si>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</si>
  <si>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</si>
  <si>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</si>
  <si>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</si>
  <si>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</si>
  <si>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</si>
  <si>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</si>
  <si>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</si>
  <si>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</si>
  <si>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</si>
  <si>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</si>
  <si>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</si>
  <si>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</si>
  <si>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</si>
  <si>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</si>
  <si>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</si>
  <si>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</si>
  <si>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</si>
  <si>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</si>
  <si>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</si>
  <si>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</si>
  <si>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</si>
  <si>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</si>
  <si>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</si>
  <si>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</si>
  <si>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</si>
  <si>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</si>
  <si>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</si>
  <si>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</si>
  <si>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</si>
  <si>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</si>
  <si>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</si>
  <si>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</si>
  <si>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</si>
  <si>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</si>
  <si>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</si>
  <si>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</si>
  <si>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</si>
  <si>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</si>
  <si>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</si>
  <si>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</si>
  <si>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</si>
  <si>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</si>
  <si>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</si>
  <si>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</si>
  <si>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</si>
  <si>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</si>
  <si>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</si>
  <si>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</si>
  <si>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</si>
  <si>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</si>
  <si>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</si>
  <si>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</si>
  <si>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</si>
  <si>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</si>
  <si>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</si>
  <si>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</si>
  <si>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</si>
  <si>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</si>
  <si>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</si>
  <si>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</si>
  <si>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</si>
  <si>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</si>
  <si>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</si>
  <si>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</si>
  <si>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</si>
  <si>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</si>
  <si>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</si>
  <si>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</si>
  <si>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</si>
  <si>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</si>
  <si>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</si>
  <si>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</si>
  <si>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</si>
  <si>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</si>
  <si>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</si>
  <si>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</si>
  <si>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</si>
  <si>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</si>
  <si>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</si>
  <si>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</si>
  <si>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</si>
  <si>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</si>
  <si>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</si>
  <si>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</si>
  <si>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</si>
  <si>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</si>
  <si>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</si>
  <si>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</si>
  <si>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</si>
  <si>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</si>
  <si>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</si>
  <si>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</si>
  <si>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</si>
  <si>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</si>
  <si>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</si>
  <si>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</si>
  <si>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</si>
  <si>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</si>
  <si>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</si>
  <si>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</si>
  <si>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</si>
  <si>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</si>
  <si>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</si>
  <si>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</si>
  <si>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</si>
  <si>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</si>
  <si>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</si>
  <si>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</si>
  <si>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</si>
  <si>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</si>
  <si>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</si>
  <si>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</si>
  <si>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</si>
  <si>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</si>
  <si>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</si>
  <si>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</si>
  <si>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</si>
  <si>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</si>
  <si>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</si>
  <si>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</si>
  <si>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</si>
  <si>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</si>
  <si>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</si>
  <si>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</si>
  <si>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</si>
  <si>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</si>
  <si>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</si>
  <si>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</si>
  <si>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</si>
  <si>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</si>
  <si>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</si>
  <si>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</si>
  <si>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</si>
  <si>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</si>
  <si>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</si>
  <si>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</si>
  <si>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</si>
  <si>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</si>
  <si>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</si>
  <si>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</si>
  <si>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</si>
  <si>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</si>
  <si>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</si>
  <si>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</si>
  <si>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</si>
  <si>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</si>
  <si>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</si>
  <si>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</si>
  <si>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</si>
  <si>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</si>
  <si>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</si>
  <si>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</si>
  <si>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</si>
  <si>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</si>
  <si>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</si>
  <si>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</si>
  <si>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</si>
  <si>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</si>
  <si>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</si>
  <si>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</si>
  <si>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</si>
  <si>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</si>
  <si>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</si>
  <si>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</si>
  <si>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</si>
  <si>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</si>
  <si>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</si>
  <si>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</si>
  <si>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</si>
  <si>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</si>
  <si>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</si>
  <si>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</si>
  <si>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</si>
  <si>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</si>
  <si>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</si>
  <si>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</si>
  <si>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</si>
  <si>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</si>
  <si>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</si>
  <si>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</si>
  <si>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</si>
  <si>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</si>
  <si>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</si>
  <si>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</si>
  <si>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</si>
  <si>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</si>
  <si>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</si>
  <si>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</si>
  <si>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</si>
  <si>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</si>
  <si>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</si>
  <si>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</si>
  <si>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</si>
  <si>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</si>
  <si>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</si>
  <si>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</si>
  <si>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</si>
  <si>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</si>
  <si>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</si>
  <si>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</si>
  <si>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</si>
  <si>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</si>
  <si>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</si>
  <si>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</si>
  <si>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</si>
  <si>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</si>
  <si>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</si>
  <si>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</si>
  <si>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</si>
  <si>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</si>
  <si>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</si>
  <si>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</si>
  <si>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</si>
  <si>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</si>
  <si>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</si>
  <si>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</si>
  <si>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</si>
  <si>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</si>
  <si>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</si>
  <si>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</si>
  <si>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</si>
  <si>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</si>
  <si>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</si>
  <si>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</si>
  <si>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</si>
  <si>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</si>
  <si>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</si>
  <si>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</si>
  <si>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</si>
  <si>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</si>
  <si>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</si>
  <si>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</si>
  <si>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</si>
  <si>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</si>
  <si>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</si>
  <si>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</si>
  <si>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</si>
  <si>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</si>
  <si>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</si>
  <si>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</si>
  <si>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</si>
  <si>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</si>
  <si>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</si>
  <si>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</si>
  <si>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</si>
  <si>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</si>
  <si>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</si>
  <si>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</si>
  <si>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</si>
  <si>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</si>
  <si>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</si>
  <si>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</si>
  <si>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</si>
  <si>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</si>
  <si>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</si>
  <si>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</si>
  <si>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</si>
  <si>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</si>
  <si>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</si>
  <si>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</si>
  <si>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</si>
  <si>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</si>
  <si>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</si>
  <si>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</si>
  <si>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</si>
  <si>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</si>
  <si>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</si>
  <si>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</si>
  <si>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</si>
  <si>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</si>
  <si>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</si>
  <si>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</si>
  <si>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</si>
  <si>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</si>
  <si>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</si>
  <si>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</si>
  <si>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</si>
  <si>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</si>
  <si>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</si>
  <si>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</si>
  <si>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</si>
  <si>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</si>
  <si>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</si>
  <si>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</si>
  <si>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</si>
  <si>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</si>
  <si>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</si>
  <si>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</si>
  <si>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</si>
  <si>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</si>
  <si>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</si>
  <si>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</si>
  <si>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</si>
  <si>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</si>
  <si>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</si>
  <si>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</si>
  <si>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</si>
  <si>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</si>
  <si>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</si>
  <si>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</si>
  <si>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</si>
  <si>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</si>
  <si>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</si>
  <si>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</si>
  <si>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</si>
  <si>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</si>
  <si>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</si>
  <si>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</si>
  <si>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</si>
  <si>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</si>
  <si>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</si>
  <si>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</si>
  <si>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</si>
  <si>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</si>
  <si>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</si>
  <si>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</si>
  <si>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</si>
  <si>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</si>
  <si>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</si>
  <si>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</si>
  <si>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</si>
  <si>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</si>
  <si>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</si>
  <si>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</si>
  <si>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</si>
  <si>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</si>
  <si>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</si>
  <si>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</si>
  <si>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</si>
  <si>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</si>
  <si>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</si>
  <si>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</si>
  <si>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</si>
  <si>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</si>
  <si>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</si>
  <si>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</si>
  <si>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</si>
  <si>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</si>
  <si>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</si>
  <si>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</si>
  <si>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</si>
  <si>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</si>
  <si>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</si>
  <si>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</si>
  <si>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</si>
  <si>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</si>
  <si>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</si>
  <si>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</si>
  <si>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</si>
  <si>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</si>
  <si>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</si>
  <si>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</si>
  <si>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</si>
  <si>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</si>
  <si>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</si>
  <si>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</si>
  <si>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</si>
  <si>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</si>
  <si>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</si>
  <si>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</si>
  <si>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</si>
  <si>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</si>
  <si>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</si>
  <si>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</si>
  <si>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</si>
  <si>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</si>
  <si>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</si>
  <si>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</si>
  <si>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</si>
  <si>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</si>
  <si>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</si>
  <si>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</si>
  <si>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</si>
  <si>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</si>
  <si>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</si>
  <si>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</si>
  <si>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</si>
  <si>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</si>
  <si>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</si>
  <si>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</si>
  <si>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</si>
  <si>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</si>
  <si>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</si>
  <si>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</si>
  <si>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</si>
  <si>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</si>
  <si>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</si>
  <si>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</si>
  <si>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</si>
  <si>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</si>
  <si>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</si>
  <si>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</si>
  <si>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</si>
  <si>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</si>
  <si>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</si>
  <si>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</si>
  <si>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</si>
  <si>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</si>
  <si>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</si>
  <si>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</si>
  <si>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</si>
  <si>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</si>
  <si>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</si>
  <si>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</si>
  <si>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</si>
  <si>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</si>
  <si>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</si>
  <si>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</si>
  <si>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</si>
  <si>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</si>
  <si>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</si>
  <si>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</si>
  <si>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</si>
  <si>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</si>
  <si>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</si>
  <si>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</si>
  <si>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</si>
  <si>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</si>
  <si>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</si>
  <si>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</si>
  <si>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</si>
  <si>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</si>
  <si>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</si>
  <si>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</si>
  <si>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</si>
  <si>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</si>
  <si>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</si>
  <si>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</si>
  <si>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</si>
  <si>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</si>
  <si>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</si>
  <si>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</si>
  <si>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</si>
  <si>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</si>
  <si>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</si>
  <si>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</si>
  <si>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</si>
  <si>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</si>
  <si>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</si>
  <si>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</si>
  <si>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</si>
  <si>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</si>
  <si>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</si>
  <si>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</si>
  <si>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</si>
  <si>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</si>
  <si>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</si>
  <si>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</si>
  <si>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</si>
  <si>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</si>
  <si>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</si>
  <si>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</si>
  <si>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</si>
  <si>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</si>
  <si>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</si>
  <si>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</si>
  <si>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</si>
  <si>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</si>
  <si>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</si>
  <si>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</si>
  <si>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</si>
  <si>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</si>
  <si>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</si>
  <si>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</si>
  <si>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</si>
  <si>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</si>
  <si>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</si>
  <si>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</si>
  <si>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</si>
  <si>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</si>
  <si>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</si>
  <si>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</si>
  <si>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</si>
  <si>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</si>
  <si>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</si>
  <si>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</si>
  <si>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</si>
  <si>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</si>
  <si>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</si>
  <si>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</si>
  <si>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</si>
  <si>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</si>
  <si>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</si>
  <si>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</si>
  <si>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</si>
  <si>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</si>
  <si>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</si>
  <si>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</si>
  <si>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</si>
  <si>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</si>
  <si>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</si>
  <si>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</si>
  <si>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</si>
  <si>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</si>
  <si>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</si>
  <si>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</si>
  <si>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</si>
  <si>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</si>
  <si>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</si>
  <si>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</si>
  <si>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</si>
  <si>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</si>
  <si>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</si>
  <si>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</si>
  <si>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</si>
  <si>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</si>
  <si>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</si>
  <si>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</si>
  <si>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</si>
  <si>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</si>
  <si>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</si>
  <si>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</si>
  <si>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</si>
  <si>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</si>
  <si>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</si>
  <si>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</si>
  <si>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</si>
  <si>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</si>
  <si>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</si>
  <si>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</si>
  <si>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</si>
  <si>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</si>
  <si>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</si>
  <si>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</si>
  <si>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</si>
  <si>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</si>
  <si>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</si>
  <si>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</si>
  <si>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</si>
  <si>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</si>
  <si>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</si>
  <si>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</si>
  <si>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</si>
  <si>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</si>
  <si>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</si>
  <si>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</si>
  <si>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</si>
  <si>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</si>
  <si>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</si>
  <si>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</si>
  <si>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</si>
  <si>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</si>
  <si>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</si>
  <si>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</si>
  <si>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</si>
  <si>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</si>
  <si>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</si>
  <si>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</si>
  <si>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</si>
  <si>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</si>
  <si>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</si>
  <si>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</si>
  <si>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</si>
  <si>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</si>
  <si>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</si>
  <si>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</si>
  <si>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</si>
  <si>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</si>
  <si>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</si>
  <si>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</si>
  <si>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</si>
  <si>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</si>
  <si>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</si>
  <si>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</si>
  <si>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</si>
  <si>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</si>
  <si>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</si>
  <si>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</si>
  <si>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</si>
  <si>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</si>
  <si>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</si>
  <si>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</si>
  <si>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</si>
  <si>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</si>
  <si>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</si>
  <si>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</si>
  <si>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</si>
  <si>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</si>
  <si>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</si>
  <si>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</si>
  <si>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</si>
  <si>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</si>
  <si>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</si>
  <si>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</si>
  <si>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</si>
  <si>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</si>
  <si>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</si>
  <si>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</si>
  <si>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</si>
  <si>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</si>
  <si>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</si>
  <si>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</si>
  <si>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</si>
  <si>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</si>
  <si>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</si>
  <si>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</si>
  <si>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</si>
  <si>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</si>
  <si>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</si>
  <si>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</si>
  <si>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</si>
  <si>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</si>
  <si>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</si>
  <si>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</si>
  <si>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</si>
  <si>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</si>
  <si>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</si>
  <si>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</si>
  <si>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</si>
  <si>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</si>
  <si>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</si>
  <si>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</si>
  <si>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</si>
  <si>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</si>
  <si>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</si>
  <si>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</si>
  <si>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</si>
  <si>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</si>
  <si>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</si>
  <si>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</si>
  <si>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</si>
  <si>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</si>
  <si>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</si>
  <si>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</si>
  <si>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</si>
  <si>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</si>
  <si>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</si>
  <si>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</si>
  <si>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</si>
  <si>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</si>
  <si>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</si>
  <si>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</si>
  <si>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</si>
  <si>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</si>
  <si>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</si>
  <si>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</si>
  <si>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</si>
  <si>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</si>
  <si>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</si>
  <si>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</si>
  <si>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</si>
  <si>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</si>
  <si>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</si>
  <si>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</si>
  <si>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</si>
  <si>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</si>
  <si>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</si>
  <si>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</si>
  <si>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</si>
  <si>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</si>
  <si>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</si>
  <si>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</si>
  <si>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</si>
  <si>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</si>
  <si>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</si>
  <si>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</si>
  <si>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</si>
  <si>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</si>
  <si>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</si>
  <si>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</si>
  <si>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</si>
  <si>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</si>
  <si>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</si>
  <si>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</si>
  <si>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</si>
  <si>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</si>
  <si>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</si>
  <si>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</si>
  <si>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</si>
  <si>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</si>
  <si>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</si>
  <si>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</si>
  <si>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</si>
  <si>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</si>
  <si>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</si>
  <si>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</si>
  <si>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</si>
  <si>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</si>
  <si>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</si>
  <si>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</si>
  <si>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</si>
  <si>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</si>
  <si>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</si>
  <si>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</si>
  <si>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</si>
  <si>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</si>
  <si>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</si>
  <si>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</si>
  <si>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</si>
  <si>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</si>
  <si>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</si>
  <si>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</si>
  <si>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</si>
  <si>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</si>
  <si>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</si>
  <si>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</si>
  <si>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</si>
  <si>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</si>
  <si>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</si>
  <si>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</si>
  <si>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</si>
  <si>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</si>
  <si>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</si>
  <si>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</si>
  <si>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</si>
  <si>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</si>
  <si>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</si>
  <si>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</si>
  <si>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</si>
  <si>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</si>
  <si>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</si>
  <si>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</si>
  <si>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</si>
  <si>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</si>
  <si>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</si>
  <si>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</si>
  <si>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</si>
  <si>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</si>
  <si>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</si>
  <si>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</si>
  <si>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</si>
  <si>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</si>
  <si>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</si>
  <si>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</si>
  <si>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</si>
  <si>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</si>
  <si>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</si>
  <si>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</si>
  <si>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</si>
  <si>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</si>
  <si>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</si>
  <si>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</si>
  <si>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</si>
  <si>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</si>
  <si>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</si>
  <si>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</si>
  <si>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</si>
  <si>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</si>
  <si>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</si>
  <si>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</si>
  <si>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</si>
  <si>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</si>
  <si>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</si>
  <si>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</si>
  <si>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</si>
  <si>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</si>
  <si>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</si>
  <si>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</si>
  <si>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</si>
  <si>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</si>
  <si>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</si>
  <si>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</si>
  <si>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</si>
  <si>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</si>
  <si>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</si>
  <si>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</si>
  <si>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</si>
  <si>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</si>
  <si>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</si>
  <si>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</si>
  <si>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</si>
  <si>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</si>
  <si>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</si>
  <si>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</si>
  <si>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</si>
  <si>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</si>
  <si>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</si>
  <si>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</si>
  <si>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</si>
  <si>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</si>
  <si>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</si>
  <si>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</si>
  <si>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</si>
  <si>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</si>
  <si>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</si>
  <si>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</si>
  <si>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</si>
  <si>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</si>
  <si>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</si>
  <si>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</si>
  <si>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</si>
  <si>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</si>
  <si>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</si>
  <si>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</si>
  <si>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</si>
  <si>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</si>
  <si>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</si>
  <si>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</si>
  <si>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</si>
  <si>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</si>
  <si>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</si>
  <si>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</si>
  <si>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</si>
  <si>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</si>
  <si>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</si>
  <si>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</si>
  <si>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</si>
  <si>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</si>
  <si>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</si>
  <si>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</si>
  <si>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</si>
  <si>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</si>
  <si>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</si>
  <si>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</si>
  <si>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</si>
  <si>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</si>
  <si>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</si>
  <si>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</si>
  <si>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</si>
  <si>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</si>
  <si>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</si>
  <si>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</si>
  <si>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</si>
  <si>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</si>
  <si>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</si>
  <si>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</si>
  <si>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</si>
  <si>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</si>
  <si>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</si>
  <si>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</si>
  <si>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</si>
  <si>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</si>
  <si>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</si>
  <si>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</si>
  <si>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</si>
  <si>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</si>
  <si>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</si>
  <si>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</si>
  <si>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</si>
  <si>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</si>
  <si>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</si>
  <si>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</si>
  <si>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</si>
  <si>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</si>
  <si>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</si>
  <si>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</si>
  <si>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</si>
  <si>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</si>
  <si>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</si>
  <si>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</si>
  <si>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</si>
  <si>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</si>
  <si>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</si>
  <si>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</si>
  <si>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</si>
  <si>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</si>
  <si>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</si>
  <si>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</si>
  <si>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</si>
  <si>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</si>
  <si>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</si>
  <si>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</si>
  <si>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</si>
  <si>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</si>
  <si>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</si>
  <si>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</si>
  <si>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</si>
  <si>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</si>
  <si>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</si>
  <si>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</si>
  <si>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</si>
  <si>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</si>
  <si>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</si>
  <si>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</si>
  <si>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</si>
  <si>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</si>
  <si>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</si>
  <si>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</si>
  <si>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</si>
  <si>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</si>
  <si>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</si>
  <si>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</si>
  <si>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</si>
  <si>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</si>
  <si>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</si>
  <si>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</si>
  <si>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</si>
  <si>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</si>
  <si>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</si>
  <si>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</si>
  <si>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</si>
  <si>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</si>
  <si>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</si>
  <si>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</si>
  <si>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</si>
  <si>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</si>
  <si>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</si>
  <si>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</si>
  <si>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</si>
  <si>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</si>
  <si>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</si>
  <si>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</si>
  <si>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</si>
  <si>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</si>
  <si>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</si>
  <si>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</si>
  <si>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</si>
  <si>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</si>
  <si>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</si>
  <si>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</si>
  <si>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</si>
  <si>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</si>
  <si>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</si>
  <si>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</si>
  <si>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</si>
  <si>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</si>
  <si>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</si>
  <si>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</si>
  <si>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</si>
  <si>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</si>
  <si>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</si>
  <si>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</si>
  <si>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</si>
  <si>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</si>
  <si>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</si>
  <si>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</si>
  <si>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</si>
  <si>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</si>
  <si>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</si>
  <si>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</si>
  <si>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</si>
  <si>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</si>
  <si>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</si>
  <si>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</si>
  <si>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</si>
  <si>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</si>
  <si>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</si>
  <si>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</si>
  <si>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</si>
  <si>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</si>
  <si>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</si>
  <si>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</si>
  <si>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</si>
  <si>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</si>
  <si>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</si>
  <si>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</si>
  <si>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</si>
  <si>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</si>
  <si>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</si>
  <si>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</si>
  <si>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</si>
  <si>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</si>
  <si>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</si>
  <si>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</si>
  <si>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</si>
  <si>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</si>
  <si>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</si>
  <si>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</si>
  <si>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</si>
  <si>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</si>
  <si>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</si>
  <si>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</si>
  <si>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</si>
  <si>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</si>
  <si>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</si>
  <si>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</si>
  <si>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</si>
  <si>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</si>
  <si>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</si>
  <si>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</si>
  <si>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</si>
  <si>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</si>
  <si>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</si>
  <si>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</si>
  <si>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</si>
  <si>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</si>
  <si>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</si>
  <si>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</si>
  <si>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</si>
  <si>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</si>
  <si>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</si>
  <si>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</si>
  <si>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</si>
  <si>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</si>
  <si>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</si>
  <si>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</si>
  <si>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</si>
  <si>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</si>
  <si>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</si>
  <si>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</si>
  <si>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</si>
  <si>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</si>
  <si>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</si>
  <si>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</si>
  <si>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</si>
  <si>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</si>
  <si>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</si>
  <si>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</si>
  <si>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</si>
  <si>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</si>
  <si>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</si>
  <si>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</si>
  <si>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</si>
  <si>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</si>
  <si>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</si>
  <si>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</si>
  <si>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</si>
  <si>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</si>
  <si>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</si>
  <si>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</si>
  <si>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</si>
  <si>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</si>
  <si>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</si>
  <si>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</si>
  <si>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</si>
  <si>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</si>
  <si>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</si>
  <si>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</si>
  <si>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</si>
  <si>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</si>
  <si>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</si>
  <si>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</si>
  <si>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</si>
  <si>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</si>
  <si>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</si>
  <si>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</si>
  <si>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</si>
  <si>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</si>
  <si>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</si>
  <si>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</si>
  <si>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</si>
  <si>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</si>
  <si>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</si>
  <si>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</si>
  <si>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</si>
  <si>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</si>
  <si>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</si>
  <si>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</si>
  <si>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</si>
  <si>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</si>
  <si>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</si>
  <si>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</si>
  <si>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</si>
  <si>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</si>
  <si>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</si>
  <si>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</si>
  <si>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</si>
  <si>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</si>
  <si>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</si>
  <si>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</si>
  <si>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</si>
  <si>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</si>
  <si>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</si>
  <si>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</si>
  <si>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</si>
  <si>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</si>
  <si>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</si>
  <si>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</si>
  <si>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</si>
  <si>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</si>
  <si>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</si>
  <si>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</si>
  <si>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</si>
  <si>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</si>
  <si>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</si>
  <si>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</si>
  <si>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</si>
  <si>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</si>
  <si>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</si>
  <si>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</si>
  <si>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</si>
  <si>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</si>
  <si>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</si>
  <si>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</si>
  <si>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</si>
  <si>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</si>
  <si>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</si>
  <si>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</si>
  <si>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</si>
  <si>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</si>
  <si>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</si>
  <si>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</si>
  <si>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</si>
  <si>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</si>
  <si>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</si>
  <si>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</si>
  <si>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</si>
  <si>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</si>
  <si>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</si>
  <si>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</si>
  <si>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</si>
  <si>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</si>
  <si>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</si>
  <si>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</si>
  <si>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</si>
  <si>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</si>
  <si>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</si>
  <si>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</si>
  <si>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</si>
  <si>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</si>
  <si>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</si>
  <si>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</si>
  <si>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</si>
  <si>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</si>
  <si>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</si>
  <si>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</si>
  <si>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</si>
  <si>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</si>
  <si>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</si>
  <si>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</si>
  <si>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</si>
  <si>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</si>
  <si>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</si>
  <si>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</si>
  <si>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</si>
  <si>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</si>
  <si>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</si>
  <si>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</si>
  <si>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</si>
  <si>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</si>
  <si>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</si>
  <si>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</si>
  <si>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</si>
  <si>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</si>
  <si>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</si>
  <si>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</si>
  <si>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</si>
  <si>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</si>
  <si>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</si>
  <si>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</si>
  <si>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</si>
  <si>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</si>
  <si>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</si>
  <si>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</si>
  <si>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</si>
  <si>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</si>
  <si>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</si>
  <si>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</si>
  <si>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</si>
  <si>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</si>
  <si>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</si>
  <si>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</si>
  <si>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</si>
  <si>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</si>
  <si>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</si>
  <si>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</si>
  <si>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</si>
  <si>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</si>
  <si>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</si>
  <si>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</si>
  <si>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</si>
  <si>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</si>
  <si>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</si>
  <si>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</si>
  <si>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</si>
  <si>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</si>
  <si>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</si>
  <si>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</si>
  <si>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</si>
  <si>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</si>
  <si>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</si>
  <si>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</si>
  <si>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</si>
  <si>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</si>
  <si>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</si>
  <si>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</si>
  <si>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</si>
  <si>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</si>
  <si>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</si>
  <si>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</si>
  <si>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</si>
  <si>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</si>
  <si>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</si>
  <si>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</si>
  <si>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</si>
  <si>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</si>
  <si>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</si>
  <si>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</si>
  <si>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</si>
  <si>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</si>
  <si>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</si>
  <si>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</si>
  <si>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</si>
  <si>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</si>
  <si>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</si>
  <si>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</si>
  <si>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</si>
  <si>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</si>
  <si>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</si>
  <si>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</si>
  <si>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</si>
  <si>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</si>
  <si>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</si>
  <si>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</si>
  <si>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</si>
  <si>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</si>
  <si>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</si>
  <si>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</si>
  <si>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</si>
  <si>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</si>
  <si>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</si>
  <si>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</si>
  <si>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</si>
  <si>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</si>
  <si>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</si>
  <si>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</si>
  <si>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</si>
  <si>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</si>
  <si>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</si>
  <si>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</si>
  <si>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</si>
  <si>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</si>
  <si>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</si>
  <si>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</si>
  <si>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</si>
  <si>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</si>
  <si>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</si>
  <si>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</si>
  <si>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</si>
  <si>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</si>
  <si>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</si>
  <si>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</si>
  <si>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</si>
  <si>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</si>
  <si>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</si>
  <si>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</si>
  <si>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</si>
  <si>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</si>
  <si>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</si>
  <si>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</si>
  <si>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</si>
  <si>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</si>
  <si>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</si>
  <si>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</si>
  <si>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</si>
  <si>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</si>
  <si>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</si>
  <si>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</si>
  <si>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</si>
  <si>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</si>
  <si>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</si>
  <si>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</si>
  <si>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</si>
  <si>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</si>
  <si>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</si>
  <si>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</si>
  <si>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</si>
  <si>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</si>
  <si>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</si>
  <si>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</si>
  <si>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</si>
  <si>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</si>
  <si>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</si>
  <si>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</si>
  <si>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</si>
  <si>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</si>
  <si>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</si>
  <si>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</si>
  <si>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</si>
  <si>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</si>
  <si>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</si>
  <si>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</si>
  <si>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</si>
  <si>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</si>
  <si>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</si>
  <si>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</si>
  <si>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</si>
  <si>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</si>
  <si>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</si>
  <si>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</si>
  <si>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</si>
  <si>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</si>
  <si>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</si>
  <si>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</si>
  <si>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</si>
  <si>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</si>
  <si>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</si>
  <si>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</si>
  <si>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</si>
  <si>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</si>
  <si>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</si>
  <si>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</si>
  <si>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</si>
  <si>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</si>
  <si>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</si>
  <si>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</si>
  <si>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</si>
  <si>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</si>
  <si>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</si>
  <si>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</si>
  <si>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</si>
  <si>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</si>
  <si>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</si>
  <si>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</si>
  <si>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</si>
  <si>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</si>
  <si>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</si>
  <si>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</si>
  <si>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</si>
  <si>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</si>
  <si>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</si>
  <si>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</si>
  <si>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</si>
  <si>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</si>
  <si>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</si>
  <si>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</si>
  <si>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</si>
  <si>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</si>
  <si>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</si>
  <si>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</si>
  <si>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</si>
  <si>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</si>
  <si>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</si>
  <si>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</si>
  <si>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</si>
  <si>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</si>
  <si>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</si>
  <si>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</si>
  <si>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</si>
  <si>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</si>
  <si>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</si>
  <si>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</si>
  <si>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</si>
  <si>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</si>
  <si>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</si>
  <si>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</si>
  <si>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</si>
  <si>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</si>
  <si>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</si>
  <si>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</si>
  <si>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</si>
  <si>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</si>
  <si>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</si>
  <si>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</si>
  <si>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</si>
  <si>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</si>
  <si>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</si>
  <si>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</si>
  <si>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</si>
  <si>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</si>
  <si>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</si>
  <si>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</si>
  <si>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</si>
  <si>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</si>
  <si>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</si>
  <si>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</si>
  <si>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</si>
  <si>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</si>
  <si>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</si>
  <si>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</si>
  <si>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</si>
  <si>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</si>
  <si>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</si>
  <si>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</si>
  <si>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</si>
  <si>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</si>
  <si>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</si>
  <si>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</si>
  <si>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</si>
  <si>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</si>
  <si>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</si>
  <si>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</si>
  <si>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</si>
  <si>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</si>
  <si>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</si>
  <si>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</si>
  <si>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</si>
  <si>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</si>
  <si>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</si>
  <si>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</si>
  <si>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</si>
  <si>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</si>
  <si>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</si>
  <si>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</si>
  <si>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</si>
  <si>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</si>
  <si>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</si>
  <si>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</si>
  <si>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</si>
  <si>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</si>
  <si>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</si>
  <si>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</si>
  <si>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</si>
  <si>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</si>
  <si>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</si>
  <si>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</si>
  <si>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</si>
  <si>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</si>
  <si>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</si>
  <si>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</si>
  <si>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</si>
  <si>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</si>
  <si>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</si>
  <si>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</si>
  <si>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</si>
  <si>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</si>
  <si>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</si>
  <si>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</si>
  <si>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</si>
  <si>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</si>
  <si>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</si>
  <si>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</si>
  <si>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</si>
  <si>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</si>
  <si>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</si>
  <si>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</si>
  <si>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</si>
  <si>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</si>
  <si>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</si>
  <si>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</si>
  <si>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</si>
  <si>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</si>
  <si>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</si>
  <si>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</si>
  <si>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</si>
  <si>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</si>
  <si>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</si>
  <si>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</si>
  <si>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</si>
  <si>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</si>
  <si>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</si>
  <si>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</si>
  <si>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</si>
  <si>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</si>
  <si>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</si>
  <si>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</si>
  <si>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</si>
  <si>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</si>
  <si>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</si>
  <si>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</si>
  <si>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</si>
  <si>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</si>
  <si>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</si>
  <si>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</si>
  <si>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</si>
  <si>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</si>
  <si>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</si>
  <si>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</si>
  <si>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</si>
  <si>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</si>
  <si>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</si>
  <si>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</si>
  <si>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</si>
  <si>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</si>
  <si>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</si>
  <si>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</si>
  <si>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</si>
  <si>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</si>
  <si>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</si>
  <si>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</si>
  <si>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</si>
  <si>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</si>
  <si>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</si>
  <si>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</si>
  <si>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</si>
  <si>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</si>
  <si>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</si>
  <si>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</si>
  <si>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</si>
  <si>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</si>
  <si>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</si>
  <si>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</si>
  <si>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</si>
  <si>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</si>
  <si>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</si>
  <si>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</si>
  <si>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</si>
  <si>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</si>
  <si>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</si>
  <si>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</si>
  <si>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</si>
  <si>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</si>
  <si>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</si>
  <si>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</si>
  <si>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</si>
  <si>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</si>
  <si>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</si>
  <si>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</si>
  <si>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</si>
  <si>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</si>
  <si>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</si>
  <si>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</si>
  <si>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</si>
  <si>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</si>
  <si>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</si>
  <si>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</si>
  <si>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</si>
  <si>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</si>
  <si>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</si>
  <si>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</si>
  <si>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</si>
  <si>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</si>
  <si>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</si>
  <si>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</si>
  <si>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</si>
  <si>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</si>
  <si>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</si>
  <si>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</si>
  <si>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</si>
  <si>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</si>
  <si>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</si>
  <si>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</si>
  <si>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</si>
  <si>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</si>
  <si>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</si>
  <si>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</si>
  <si>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</si>
  <si>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</si>
  <si>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</si>
  <si>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</si>
  <si>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</si>
  <si>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</si>
  <si>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</si>
  <si>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</si>
  <si>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</si>
  <si>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</si>
  <si>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</si>
  <si>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</si>
  <si>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</si>
  <si>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</si>
  <si>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</si>
  <si>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</si>
  <si>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</si>
  <si>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</si>
  <si>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</si>
  <si>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</si>
  <si>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</si>
  <si>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</si>
  <si>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</si>
  <si>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</si>
  <si>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</si>
  <si>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</si>
  <si>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</si>
  <si>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</si>
  <si>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</si>
  <si>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</si>
  <si>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</si>
  <si>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</si>
  <si>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</si>
  <si>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</si>
  <si>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</si>
  <si>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</si>
  <si>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</si>
  <si>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</si>
  <si>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</si>
  <si>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</si>
  <si>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</si>
  <si>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</si>
  <si>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</si>
  <si>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</si>
  <si>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</si>
  <si>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</si>
  <si>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</si>
  <si>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</si>
  <si>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</si>
  <si>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</si>
  <si>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</si>
  <si>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</si>
  <si>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</si>
  <si>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</si>
  <si>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</si>
  <si>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</si>
  <si>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</si>
  <si>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</si>
  <si>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</si>
  <si>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</si>
  <si>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</si>
  <si>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</si>
  <si>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</si>
  <si>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</si>
  <si>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</si>
  <si>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</si>
  <si>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</si>
  <si>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</si>
  <si>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</si>
  <si>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</si>
  <si>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</si>
  <si>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</si>
  <si>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</si>
  <si>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</si>
  <si>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</si>
  <si>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</si>
  <si>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</si>
  <si>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</si>
  <si>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</si>
  <si>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</si>
  <si>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</si>
  <si>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</si>
  <si>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</si>
  <si>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</si>
  <si>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</si>
  <si>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</si>
  <si>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</si>
  <si>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</si>
  <si>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</si>
  <si>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</si>
  <si>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</si>
  <si>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</si>
  <si>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</si>
  <si>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</si>
  <si>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</si>
  <si>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</si>
  <si>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</si>
  <si>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</si>
  <si>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</si>
  <si>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</si>
  <si>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</si>
  <si>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</si>
  <si>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</si>
  <si>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</si>
  <si>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</si>
  <si>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</si>
  <si>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</si>
  <si>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</si>
  <si>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</si>
  <si>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</si>
  <si>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</si>
  <si>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</si>
  <si>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</si>
  <si>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</si>
  <si>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</si>
  <si>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</si>
  <si>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</si>
  <si>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</si>
  <si>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</si>
  <si>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</si>
  <si>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</si>
  <si>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</si>
  <si>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</si>
  <si>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</si>
  <si>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</si>
  <si>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</si>
  <si>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</si>
  <si>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</si>
  <si>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</si>
  <si>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</si>
  <si>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</si>
  <si>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</si>
  <si>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</si>
  <si>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</si>
  <si>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</si>
  <si>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</si>
  <si>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</si>
  <si>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</si>
  <si>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</si>
  <si>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</si>
  <si>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</si>
  <si>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</si>
  <si>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</si>
  <si>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</si>
  <si>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</si>
  <si>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</si>
  <si>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</si>
  <si>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</si>
  <si>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</si>
  <si>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</si>
  <si>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</si>
  <si>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</si>
  <si>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</si>
  <si>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</si>
  <si>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</si>
  <si>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</si>
  <si>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</si>
  <si>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</si>
  <si>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</si>
  <si>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</si>
  <si>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</si>
  <si>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</si>
  <si>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</si>
  <si>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</si>
  <si>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</si>
  <si>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</si>
  <si>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</si>
  <si>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</si>
  <si>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</si>
  <si>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</si>
  <si>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</si>
  <si>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</si>
  <si>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</si>
  <si>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</si>
  <si>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</si>
  <si>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</si>
  <si>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</si>
  <si>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</si>
  <si>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</si>
  <si>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</si>
  <si>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</si>
  <si>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</si>
  <si>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</si>
  <si>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</si>
  <si>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</si>
  <si>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</si>
  <si>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</si>
  <si>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</si>
  <si>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</si>
  <si>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</si>
  <si>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</si>
  <si>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</si>
  <si>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</si>
  <si>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</si>
  <si>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</si>
  <si>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</si>
  <si>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</si>
  <si>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</si>
  <si>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</si>
  <si>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</si>
  <si>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</si>
  <si>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</si>
  <si>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</si>
  <si>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</si>
  <si>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</si>
  <si>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</si>
  <si>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</si>
  <si>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</si>
  <si>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</si>
  <si>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</si>
  <si>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</si>
  <si>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</si>
  <si>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</si>
  <si>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</si>
  <si>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</si>
  <si>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</si>
  <si>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</si>
  <si>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</si>
  <si>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</si>
  <si>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</si>
  <si>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</si>
  <si>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</si>
  <si>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</si>
  <si>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</si>
  <si>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</si>
  <si>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</si>
  <si>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</si>
  <si>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</si>
  <si>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</si>
  <si>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</si>
  <si>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</si>
  <si>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</si>
  <si>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</si>
  <si>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</si>
  <si>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</si>
  <si>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</si>
  <si>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</si>
  <si>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</si>
  <si>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</si>
  <si>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</si>
  <si>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</si>
  <si>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</si>
  <si>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</si>
  <si>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</si>
  <si>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</si>
  <si>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</si>
  <si>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</si>
  <si>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</si>
  <si>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</si>
  <si>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</si>
  <si>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</si>
  <si>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</si>
  <si>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</si>
  <si>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</si>
  <si>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</si>
  <si>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</si>
  <si>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</si>
  <si>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</si>
  <si>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</si>
  <si>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</si>
  <si>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</si>
  <si>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</si>
  <si>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</si>
  <si>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</si>
  <si>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</si>
  <si>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</si>
  <si>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</si>
  <si>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</si>
  <si>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</si>
  <si>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</si>
  <si>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</si>
  <si>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</si>
  <si>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</si>
  <si>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</si>
  <si>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</si>
  <si>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</si>
  <si>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</si>
  <si>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</si>
  <si>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</si>
  <si>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</si>
  <si>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</si>
  <si>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</si>
  <si>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</si>
  <si>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</si>
  <si>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</si>
  <si>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</si>
  <si>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</si>
  <si>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</si>
  <si>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</si>
  <si>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</si>
  <si>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</si>
  <si>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</si>
  <si>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</si>
  <si>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</si>
  <si>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</si>
  <si>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</si>
  <si>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</si>
  <si>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</si>
  <si>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</si>
  <si>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</si>
  <si>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</si>
  <si>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</si>
  <si>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</si>
  <si>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</si>
  <si>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</si>
  <si>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</si>
  <si>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</si>
  <si>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</si>
  <si>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</si>
  <si>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</si>
  <si>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</si>
  <si>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</si>
  <si>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</si>
  <si>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</si>
  <si>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</si>
  <si>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</si>
  <si>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</si>
  <si>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</si>
  <si>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</si>
  <si>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</si>
  <si>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</si>
  <si>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</si>
  <si>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</si>
  <si>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</si>
  <si>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</si>
  <si>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</si>
  <si>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</si>
  <si>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</si>
  <si>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</si>
  <si>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</si>
  <si>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</si>
  <si>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</si>
  <si>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</si>
  <si>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</si>
  <si>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</si>
  <si>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</si>
  <si>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</si>
  <si>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</si>
  <si>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</si>
  <si>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</si>
  <si>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</si>
  <si>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</si>
  <si>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</si>
  <si>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</si>
  <si>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</si>
  <si>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</si>
  <si>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</si>
  <si>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</si>
  <si>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</si>
  <si>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</si>
  <si>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</si>
  <si>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</si>
  <si>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</si>
  <si>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</si>
  <si>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</si>
  <si>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</si>
  <si>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</si>
  <si>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</si>
  <si>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</si>
  <si>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</si>
  <si>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</si>
  <si>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</si>
  <si>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</si>
  <si>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</si>
  <si>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</si>
  <si>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</si>
  <si>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</si>
  <si>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</si>
  <si>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</si>
  <si>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</si>
  <si>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</si>
  <si>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</si>
  <si>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</si>
  <si>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</si>
  <si>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</si>
  <si>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</si>
  <si>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</si>
  <si>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</si>
  <si>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</si>
  <si>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</si>
  <si>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</si>
  <si>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</si>
  <si>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</si>
  <si>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</si>
  <si>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</si>
  <si>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</si>
  <si>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</si>
  <si>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</si>
  <si>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</si>
  <si>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</si>
  <si>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</si>
  <si>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</si>
  <si>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</si>
  <si>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</si>
  <si>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</si>
  <si>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</si>
  <si>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</si>
  <si>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</si>
  <si>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</si>
  <si>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</si>
  <si>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</si>
  <si>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</si>
  <si>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</si>
  <si>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</si>
  <si>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</si>
  <si>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</si>
  <si>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</si>
  <si>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</si>
  <si>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</si>
  <si>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</si>
  <si>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</si>
  <si>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</si>
  <si>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</si>
  <si>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</si>
  <si>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</si>
  <si>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</si>
  <si>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</si>
  <si>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</si>
  <si>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</si>
  <si>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</si>
  <si>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</si>
  <si>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</si>
  <si>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</si>
  <si>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</si>
  <si>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</si>
  <si>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</si>
  <si>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</si>
  <si>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</si>
  <si>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</si>
  <si>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</si>
  <si>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</si>
  <si>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</si>
  <si>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</si>
  <si>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</si>
  <si>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</si>
  <si>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</si>
  <si>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</si>
  <si>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</si>
  <si>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</si>
  <si>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</si>
  <si>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</si>
  <si>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</si>
  <si>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</si>
  <si>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</si>
  <si>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</si>
  <si>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</si>
  <si>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</si>
  <si>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</si>
  <si>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</si>
  <si>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</si>
  <si>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</si>
  <si>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</si>
  <si>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</si>
  <si>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</si>
  <si>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</si>
  <si>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</si>
  <si>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</si>
  <si>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</si>
  <si>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</si>
  <si>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</si>
  <si>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</si>
  <si>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</si>
  <si>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</si>
  <si>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</si>
  <si>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</si>
  <si>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</si>
  <si>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</si>
  <si>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</si>
  <si>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</si>
  <si>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</si>
  <si>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</si>
  <si>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</si>
  <si>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</si>
  <si>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</si>
  <si>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</si>
  <si>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</si>
  <si>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</si>
  <si>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</si>
  <si>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</si>
  <si>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</si>
  <si>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</si>
  <si>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</si>
  <si>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</si>
  <si>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</si>
  <si>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</si>
  <si>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</si>
  <si>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</si>
  <si>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</si>
  <si>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</si>
  <si>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</si>
  <si>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</si>
  <si>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</si>
  <si>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</si>
  <si>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</si>
  <si>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</si>
  <si>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</si>
  <si>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</si>
  <si>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</si>
  <si>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</si>
  <si>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</si>
  <si>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</si>
  <si>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</si>
  <si>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</si>
  <si>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</si>
  <si>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</si>
  <si>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</si>
  <si>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</si>
  <si>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</si>
  <si>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</si>
  <si>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</si>
  <si>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</si>
  <si>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</si>
  <si>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</si>
  <si>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</si>
  <si>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</si>
  <si>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</si>
  <si>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</si>
  <si>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</si>
  <si>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</si>
  <si>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</si>
  <si>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</si>
  <si>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</si>
  <si>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</si>
  <si>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</si>
  <si>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</si>
  <si>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</si>
  <si>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</si>
  <si>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</si>
  <si>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</si>
  <si>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</si>
  <si>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</si>
  <si>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</si>
  <si>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</si>
  <si>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</si>
  <si>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</si>
  <si>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</si>
  <si>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</si>
  <si>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</si>
  <si>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</si>
  <si>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</si>
  <si>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</si>
  <si>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</si>
  <si>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</si>
  <si>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</si>
  <si>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</si>
  <si>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</si>
  <si>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</si>
  <si>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</si>
  <si>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</si>
  <si>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</si>
  <si>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</si>
  <si>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</si>
  <si>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</si>
  <si>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</si>
  <si>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</si>
  <si>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</si>
  <si>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</si>
  <si>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</si>
  <si>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</si>
  <si>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</si>
  <si>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</si>
  <si>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</si>
  <si>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</si>
  <si>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</si>
  <si>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</si>
  <si>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</si>
  <si>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</si>
  <si>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</si>
  <si>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</si>
  <si>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</si>
  <si>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</si>
  <si>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</si>
  <si>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</si>
  <si>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</si>
  <si>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</si>
  <si>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</si>
  <si>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</si>
  <si>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</si>
  <si>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</si>
  <si>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</si>
  <si>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</si>
  <si>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</si>
  <si>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</si>
  <si>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</si>
  <si>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</si>
  <si>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</si>
  <si>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</si>
  <si>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</si>
  <si>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</si>
  <si>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</si>
  <si>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</si>
  <si>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</si>
  <si>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</si>
  <si>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</si>
  <si>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</si>
  <si>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</si>
  <si>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</si>
  <si>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</si>
  <si>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</si>
  <si>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</si>
  <si>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</si>
  <si>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</si>
  <si>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</si>
  <si>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</si>
  <si>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</si>
  <si>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</si>
  <si>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</si>
  <si>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</si>
  <si>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</si>
  <si>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</si>
  <si>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</si>
  <si>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</si>
  <si>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</si>
  <si>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</si>
  <si>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</si>
  <si>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</si>
  <si>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</si>
  <si>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</si>
  <si>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</si>
  <si>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</si>
  <si>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</si>
  <si>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</si>
  <si>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</si>
  <si>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</si>
  <si>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</si>
  <si>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</si>
  <si>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</si>
  <si>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</si>
  <si>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</si>
  <si>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</si>
  <si>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</si>
  <si>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</si>
  <si>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</si>
  <si>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</si>
  <si>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</si>
  <si>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</si>
  <si>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</si>
  <si>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</si>
  <si>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</si>
  <si>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</si>
  <si>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</si>
  <si>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</si>
  <si>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</si>
  <si>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</si>
  <si>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</si>
  <si>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</si>
  <si>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</si>
  <si>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</si>
  <si>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</si>
  <si>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</si>
  <si>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</si>
  <si>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</si>
  <si>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</si>
  <si>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</si>
  <si>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</si>
  <si>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</si>
  <si>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</si>
  <si>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</si>
  <si>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</si>
  <si>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</si>
  <si>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</si>
  <si>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</si>
  <si>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</si>
  <si>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</si>
  <si>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</si>
  <si>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</si>
  <si>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</si>
  <si>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</si>
  <si>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</si>
  <si>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</si>
  <si>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</si>
  <si>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</si>
  <si>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</si>
  <si>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</si>
  <si>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</si>
  <si>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</si>
  <si>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</si>
  <si>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</si>
  <si>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</si>
  <si>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</si>
  <si>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</si>
  <si>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</si>
  <si>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</si>
  <si>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</si>
  <si>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</si>
  <si>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</si>
  <si>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</si>
  <si>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</si>
  <si>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</si>
  <si>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</si>
  <si>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</si>
  <si>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</si>
  <si>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</si>
  <si>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</si>
  <si>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</si>
  <si>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</si>
  <si>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</si>
  <si>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</si>
  <si>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</si>
  <si>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</si>
  <si>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</si>
  <si>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</si>
  <si>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</si>
  <si>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</si>
  <si>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</si>
  <si>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</si>
  <si>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</si>
  <si>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</si>
  <si>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</si>
  <si>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</si>
  <si>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</si>
  <si>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</si>
  <si>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</si>
  <si>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</si>
  <si>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</si>
  <si>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</si>
  <si>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</si>
  <si>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</si>
  <si>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</si>
  <si>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</si>
  <si>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</si>
  <si>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</si>
  <si>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</si>
  <si>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</si>
  <si>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</si>
  <si>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</si>
  <si>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</si>
  <si>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</si>
  <si>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</si>
  <si>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</si>
  <si>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</si>
  <si>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</si>
  <si>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</si>
  <si>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</si>
  <si>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</si>
  <si>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</si>
  <si>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</si>
  <si>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</si>
  <si>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</si>
  <si>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</si>
  <si>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</si>
  <si>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</si>
  <si>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</si>
  <si>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</si>
  <si>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</si>
  <si>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</si>
  <si>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</si>
  <si>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</si>
  <si>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</si>
  <si>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</si>
  <si>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</si>
  <si>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</si>
  <si>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</si>
  <si>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</si>
  <si>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</si>
  <si>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</si>
  <si>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</si>
  <si>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</si>
  <si>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</si>
  <si>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</si>
  <si>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</si>
  <si>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</si>
  <si>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</si>
  <si>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</si>
  <si>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</si>
  <si>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</si>
  <si>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</si>
  <si>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</si>
  <si>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</si>
  <si>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</si>
  <si>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</si>
  <si>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</si>
  <si>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</si>
  <si>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</si>
  <si>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</si>
  <si>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</si>
  <si>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</si>
  <si>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</si>
  <si>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</si>
  <si>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</si>
  <si>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</si>
  <si>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</si>
  <si>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</si>
  <si>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</si>
  <si>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</si>
  <si>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</si>
  <si>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</si>
  <si>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</si>
  <si>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</si>
  <si>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</si>
  <si>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</si>
  <si>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</si>
  <si>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</si>
  <si>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</si>
  <si>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</si>
  <si>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</si>
  <si>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</si>
  <si>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</si>
  <si>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</si>
  <si>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</si>
  <si>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</si>
  <si>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</si>
  <si>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</si>
  <si>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</si>
  <si>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</si>
  <si>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</si>
  <si>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</si>
  <si>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</si>
  <si>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</si>
  <si>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</si>
  <si>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</si>
  <si>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</si>
  <si>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</si>
  <si>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</si>
  <si>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</si>
  <si>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</si>
  <si>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</si>
  <si>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</si>
  <si>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</si>
  <si>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</si>
  <si>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</si>
  <si>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</si>
  <si>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</si>
  <si>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</si>
  <si>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</si>
  <si>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</si>
  <si>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</si>
  <si>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</si>
  <si>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</si>
  <si>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</si>
  <si>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</si>
  <si>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</si>
  <si>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</si>
  <si>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</si>
  <si>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</si>
  <si>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</si>
  <si>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</si>
  <si>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</si>
  <si>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</si>
  <si>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</si>
  <si>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</si>
  <si>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</si>
  <si>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</si>
  <si>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</si>
  <si>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</si>
  <si>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</si>
  <si>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</si>
  <si>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</si>
  <si>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</si>
  <si>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</si>
  <si>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</si>
  <si>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</si>
  <si>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</si>
  <si>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</si>
  <si>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</si>
  <si>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</si>
  <si>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</si>
  <si>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</si>
  <si>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</si>
  <si>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</si>
  <si>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</si>
  <si>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</si>
  <si>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</si>
  <si>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</si>
  <si>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</si>
  <si>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</si>
  <si>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</si>
  <si>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</si>
  <si>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</si>
  <si>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</si>
  <si>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</si>
  <si>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</si>
  <si>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</si>
  <si>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</si>
  <si>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</si>
  <si>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</si>
  <si>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</si>
  <si>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</si>
  <si>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</si>
  <si>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</si>
  <si>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</si>
  <si>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</si>
  <si>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</si>
  <si>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</si>
  <si>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</si>
  <si>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</si>
  <si>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</si>
  <si>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</si>
  <si>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</si>
  <si>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</si>
  <si>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</si>
  <si>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</si>
  <si>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</si>
  <si>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</si>
  <si>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</si>
  <si>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</si>
  <si>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</si>
  <si>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</si>
  <si>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</si>
  <si>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</si>
  <si>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</si>
  <si>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</si>
  <si>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</si>
  <si>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</si>
  <si>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</si>
  <si>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</si>
  <si>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</si>
  <si>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</si>
  <si>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</si>
  <si>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</si>
  <si>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</si>
  <si>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</si>
  <si>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</si>
  <si>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</si>
  <si>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</si>
  <si>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</si>
  <si>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</si>
  <si>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</si>
  <si>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</si>
  <si>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</si>
  <si>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</si>
  <si>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</si>
  <si>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</si>
  <si>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</si>
  <si>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</si>
  <si>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</si>
  <si>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</si>
  <si>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</si>
  <si>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</si>
  <si>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</si>
  <si>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</si>
  <si>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</si>
  <si>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</si>
  <si>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</si>
  <si>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</si>
  <si>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</si>
  <si>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</si>
  <si>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</si>
  <si>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</si>
  <si>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</si>
  <si>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</si>
  <si>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</si>
  <si>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</si>
  <si>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</si>
  <si>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</si>
  <si>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</si>
  <si>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</si>
  <si>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</si>
  <si>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</si>
  <si>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</si>
  <si>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</si>
  <si>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</si>
  <si>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</si>
  <si>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</si>
  <si>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</si>
  <si>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</si>
  <si>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</si>
  <si>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</si>
  <si>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</si>
  <si>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</si>
  <si>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</si>
  <si>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</si>
  <si>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</si>
  <si>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</si>
  <si>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</si>
  <si>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</si>
  <si>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</si>
  <si>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</si>
  <si>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</si>
  <si>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</si>
  <si>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</si>
  <si>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</si>
  <si>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</si>
  <si>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</si>
  <si>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</si>
  <si>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</si>
  <si>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</si>
  <si>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</si>
  <si>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</si>
  <si>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</si>
  <si>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</si>
  <si>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</si>
  <si>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</si>
  <si>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</si>
  <si>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</si>
  <si>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</si>
  <si>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</si>
  <si>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</si>
  <si>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</si>
  <si>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</si>
  <si>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</si>
  <si>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</si>
  <si>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</si>
  <si>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</si>
  <si>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</si>
  <si>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</si>
  <si>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</si>
  <si>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</si>
  <si>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</si>
  <si>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</si>
  <si>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</si>
  <si>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</si>
  <si>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</si>
  <si>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</si>
  <si>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</si>
  <si>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</si>
  <si>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</si>
  <si>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</si>
  <si>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</si>
  <si>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</si>
  <si>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</si>
  <si>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</si>
  <si>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</si>
  <si>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</si>
  <si>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</si>
  <si>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</si>
  <si>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</si>
  <si>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</si>
  <si>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</si>
  <si>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</si>
  <si>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</si>
  <si>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</si>
  <si>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</si>
  <si>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</si>
  <si>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</si>
  <si>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</si>
  <si>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</si>
  <si>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</si>
  <si>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</si>
  <si>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</si>
  <si>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</si>
  <si>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</si>
  <si>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</si>
  <si>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</si>
  <si>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</si>
  <si>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</si>
  <si>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</si>
  <si>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</si>
  <si>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</si>
  <si>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</si>
  <si>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</si>
  <si>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</si>
  <si>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</si>
  <si>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</si>
  <si>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</si>
  <si>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</si>
  <si>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</si>
  <si>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</si>
  <si>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</si>
  <si>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</si>
  <si>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</si>
  <si>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</si>
  <si>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</si>
  <si>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</si>
  <si>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</si>
  <si>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</si>
  <si>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</si>
  <si>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</si>
  <si>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</si>
  <si>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</si>
  <si>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</si>
  <si>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</si>
  <si>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</si>
  <si>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</si>
  <si>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</si>
  <si>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</si>
  <si>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</si>
  <si>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</si>
  <si>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</si>
  <si>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</si>
  <si>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</si>
  <si>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</si>
  <si>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</si>
  <si>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</si>
  <si>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</si>
  <si>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</si>
  <si>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</si>
  <si>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</si>
  <si>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</si>
  <si>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</si>
  <si>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</si>
  <si>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</si>
  <si>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</si>
  <si>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</si>
  <si>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</si>
  <si>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</si>
  <si>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</si>
  <si>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</si>
  <si>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</si>
  <si>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</si>
  <si>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</si>
  <si>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</si>
  <si>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</si>
  <si>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</si>
  <si>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</si>
  <si>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</si>
  <si>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</si>
  <si>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</si>
  <si>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</si>
  <si>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</si>
  <si>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</si>
  <si>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</si>
  <si>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</si>
  <si>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</si>
  <si>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</si>
  <si>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</si>
  <si>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</si>
  <si>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</si>
  <si>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</si>
  <si>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</si>
  <si>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</si>
  <si>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</si>
  <si>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</si>
  <si>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</si>
  <si>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</si>
  <si>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</si>
  <si>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</si>
  <si>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</si>
  <si>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</si>
  <si>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</si>
  <si>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</si>
  <si>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</si>
  <si>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</si>
  <si>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</si>
  <si>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</si>
  <si>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</si>
  <si>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</si>
  <si>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</si>
  <si>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</si>
  <si>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</si>
  <si>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</si>
  <si>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</si>
  <si>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</si>
  <si>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</si>
  <si>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</si>
  <si>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</si>
  <si>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</si>
  <si>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</si>
  <si>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</si>
  <si>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</si>
  <si>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</si>
  <si>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</si>
  <si>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</si>
  <si>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</si>
  <si>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</si>
  <si>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</si>
  <si>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</si>
  <si>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</si>
  <si>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</si>
  <si>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</si>
  <si>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</si>
  <si>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</si>
  <si>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</si>
  <si>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</si>
  <si>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</si>
  <si>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</si>
  <si>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</si>
  <si>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</si>
  <si>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</si>
  <si>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</si>
  <si>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</si>
  <si>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</si>
  <si>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</si>
  <si>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</si>
  <si>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</si>
  <si>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</si>
  <si>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</si>
  <si>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</si>
  <si>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</si>
  <si>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</si>
  <si>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</si>
  <si>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</si>
  <si>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</si>
  <si>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</si>
  <si>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</si>
  <si>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</si>
  <si>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</si>
  <si>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</si>
  <si>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</si>
  <si>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</si>
  <si>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</si>
  <si>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</si>
  <si>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</si>
  <si>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</si>
  <si>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</si>
  <si>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</si>
  <si>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</si>
  <si>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</si>
  <si>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</si>
  <si>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</si>
  <si>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</si>
  <si>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</si>
  <si>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</si>
  <si>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</si>
  <si>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</si>
  <si>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</si>
  <si>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</si>
  <si>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</si>
  <si>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</si>
  <si>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</si>
  <si>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</si>
  <si>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</si>
  <si>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</si>
  <si>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</si>
  <si>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</si>
  <si>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</si>
  <si>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</si>
  <si>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</si>
  <si>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</si>
  <si>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</si>
  <si>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</si>
  <si>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</si>
  <si>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</si>
  <si>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</si>
  <si>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</si>
  <si>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</si>
  <si>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</si>
  <si>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</si>
  <si>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</si>
  <si>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</si>
  <si>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</si>
  <si>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</si>
  <si>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</si>
  <si>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</si>
  <si>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</si>
  <si>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</si>
  <si>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</si>
  <si>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</si>
  <si>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</si>
  <si>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</si>
  <si>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</si>
  <si>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</si>
  <si>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</si>
  <si>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</si>
  <si>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</si>
  <si>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</si>
  <si>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</si>
  <si>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</si>
  <si>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</si>
  <si>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</si>
  <si>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</si>
  <si>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</si>
  <si>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</si>
  <si>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</si>
  <si>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</si>
  <si>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</si>
  <si>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</si>
  <si>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</si>
  <si>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</si>
  <si>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</si>
  <si>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</si>
  <si>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</si>
  <si>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</si>
  <si>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</si>
  <si>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</si>
  <si>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</si>
  <si>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</si>
  <si>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</si>
  <si>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</si>
  <si>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</si>
  <si>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</si>
  <si>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</si>
  <si>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</si>
  <si>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</si>
  <si>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</si>
  <si>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</si>
  <si>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</si>
  <si>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</si>
  <si>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</si>
  <si>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</si>
  <si>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</si>
  <si>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</si>
  <si>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</si>
  <si>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</si>
  <si>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</si>
  <si>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</si>
  <si>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</si>
  <si>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</si>
  <si>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</si>
  <si>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</si>
  <si>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</si>
  <si>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</si>
  <si>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</si>
  <si>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</si>
  <si>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</si>
  <si>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</si>
  <si>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</si>
  <si>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</si>
  <si>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</si>
  <si>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</si>
  <si>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</si>
  <si>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</si>
  <si>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</si>
  <si>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</si>
  <si>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</si>
  <si>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</si>
  <si>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</si>
  <si>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</si>
  <si>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</si>
  <si>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</si>
  <si>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</si>
  <si>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</si>
  <si>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</si>
  <si>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</si>
  <si>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</si>
  <si>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</si>
  <si>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</si>
  <si>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</si>
  <si>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</si>
  <si>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</si>
  <si>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</si>
  <si>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</si>
  <si>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</si>
  <si>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</si>
  <si>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</si>
  <si>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</si>
  <si>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</si>
  <si>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</si>
  <si>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</si>
  <si>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</si>
  <si>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</si>
  <si>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</si>
  <si>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</si>
  <si>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</si>
  <si>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</si>
  <si>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</si>
  <si>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</si>
  <si>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</si>
  <si>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</si>
  <si>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</si>
  <si>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</si>
  <si>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</si>
  <si>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</si>
  <si>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</si>
  <si>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</si>
  <si>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</si>
  <si>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</si>
  <si>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</si>
  <si>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</si>
  <si>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</si>
  <si>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</si>
  <si>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</si>
  <si>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</si>
  <si>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</si>
  <si>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</si>
  <si>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</si>
  <si>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</si>
  <si>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</si>
  <si>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</si>
  <si>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</si>
  <si>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</si>
  <si>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</si>
  <si>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</si>
  <si>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</si>
  <si>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</si>
  <si>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</si>
  <si>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</si>
  <si>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</si>
  <si>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</si>
  <si>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</si>
  <si>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</si>
  <si>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</si>
  <si>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</si>
  <si>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</si>
  <si>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</si>
  <si>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</si>
  <si>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</si>
  <si>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</si>
  <si>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</si>
  <si>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</si>
  <si>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</si>
  <si>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</si>
  <si>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</si>
  <si>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</si>
  <si>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</si>
  <si>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</si>
  <si>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</si>
  <si>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</si>
  <si>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</si>
  <si>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</si>
  <si>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</si>
  <si>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</si>
  <si>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</si>
  <si>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</si>
  <si>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</si>
  <si>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</si>
  <si>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</si>
  <si>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</si>
  <si>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</si>
  <si>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</si>
  <si>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</si>
  <si>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</si>
  <si>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</si>
  <si>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</si>
  <si>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</si>
  <si>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</si>
  <si>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</si>
  <si>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</si>
  <si>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</si>
  <si>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</si>
  <si>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</si>
  <si>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</si>
  <si>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</si>
  <si>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</si>
  <si>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</si>
  <si>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</si>
  <si>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</si>
  <si>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</si>
  <si>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</si>
  <si>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</si>
  <si>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</si>
  <si>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</si>
  <si>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</si>
  <si>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</si>
  <si>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</si>
  <si>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</si>
  <si>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</si>
  <si>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</si>
  <si>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</si>
  <si>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</si>
  <si>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</si>
  <si>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</si>
  <si>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</si>
  <si>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</si>
  <si>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</si>
  <si>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</si>
  <si>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</si>
  <si>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</si>
  <si>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</si>
  <si>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</si>
  <si>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</si>
  <si>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</si>
  <si>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</si>
  <si>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</si>
  <si>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</si>
  <si>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</si>
  <si>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</si>
  <si>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</si>
  <si>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</si>
  <si>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</si>
  <si>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</si>
  <si>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</si>
  <si>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</si>
  <si>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</si>
  <si>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</si>
  <si>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</si>
  <si>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</si>
  <si>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</si>
  <si>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</si>
  <si>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</si>
  <si>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</si>
  <si>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</si>
  <si>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</si>
  <si>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</si>
  <si>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</si>
  <si>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</si>
  <si>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</si>
  <si>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</si>
  <si>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</si>
  <si>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</si>
  <si>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</si>
  <si>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</si>
  <si>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</si>
  <si>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</si>
  <si>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</si>
  <si>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</si>
  <si>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</si>
  <si>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</si>
  <si>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</si>
  <si>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</si>
  <si>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</si>
  <si>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</si>
  <si>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</si>
  <si>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</si>
  <si>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</si>
  <si>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</si>
  <si>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</si>
  <si>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</si>
  <si>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</si>
  <si>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</si>
  <si>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</si>
  <si>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</si>
  <si>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</si>
  <si>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</si>
  <si>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</si>
  <si>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</si>
  <si>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</si>
  <si>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</si>
  <si>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</si>
  <si>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</si>
  <si>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</si>
  <si>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</si>
  <si>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</si>
  <si>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</si>
  <si>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</si>
  <si>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</si>
  <si>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</si>
  <si>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</si>
  <si>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</si>
  <si>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</si>
  <si>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</si>
  <si>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</si>
  <si>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</si>
  <si>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</si>
  <si>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</si>
  <si>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</si>
  <si>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</si>
  <si>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</si>
  <si>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</si>
  <si>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</si>
  <si>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</si>
  <si>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</si>
  <si>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</si>
  <si>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</si>
  <si>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</si>
  <si>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</si>
  <si>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</si>
  <si>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</si>
  <si>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</si>
  <si>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</si>
  <si>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</si>
  <si>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</si>
  <si>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</si>
  <si>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</si>
  <si>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</si>
  <si>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</si>
  <si>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</si>
  <si>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</si>
  <si>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</si>
  <si>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</si>
  <si>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</si>
  <si>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</si>
  <si>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</si>
  <si>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</si>
  <si>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</si>
  <si>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</si>
  <si>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</si>
  <si>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</si>
  <si>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</si>
  <si>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</si>
  <si>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</si>
  <si>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</si>
  <si>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</si>
  <si>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</si>
  <si>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</si>
  <si>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</si>
  <si>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</si>
  <si>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</si>
  <si>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</si>
  <si>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</si>
  <si>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</si>
  <si>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</si>
  <si>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</si>
  <si>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</si>
  <si>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</si>
  <si>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</si>
  <si>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</si>
  <si>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</si>
  <si>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</si>
  <si>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</si>
  <si>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</si>
  <si>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</si>
  <si>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</si>
  <si>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</si>
  <si>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</si>
  <si>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</si>
  <si>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</si>
  <si>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</si>
  <si>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</si>
  <si>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</si>
  <si>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</si>
  <si>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</si>
  <si>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</si>
  <si>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</si>
  <si>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</si>
  <si>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</si>
  <si>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</si>
  <si>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</si>
  <si>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</si>
  <si>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</si>
  <si>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</si>
  <si>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</si>
  <si>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</si>
  <si>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</si>
  <si>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</si>
  <si>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</si>
  <si>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</si>
  <si>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</si>
  <si>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</si>
  <si>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</si>
  <si>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</si>
  <si>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</si>
  <si>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</si>
  <si>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</si>
  <si>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</si>
  <si>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</si>
  <si>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</si>
  <si>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</si>
  <si>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</si>
  <si>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</si>
  <si>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</si>
  <si>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</si>
  <si>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</si>
  <si>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</si>
  <si>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</si>
  <si>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</si>
  <si>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</si>
  <si>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</si>
  <si>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</si>
  <si>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</si>
  <si>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</si>
  <si>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</si>
  <si>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</si>
  <si>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</si>
  <si>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</si>
  <si>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</si>
  <si>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</si>
  <si>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</si>
  <si>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</si>
  <si>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</si>
  <si>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</si>
  <si>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</si>
  <si>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</si>
  <si>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</si>
  <si>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</si>
  <si>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</si>
  <si>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</si>
  <si>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</si>
  <si>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</si>
  <si>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</si>
  <si>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</si>
  <si>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</si>
  <si>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</si>
  <si>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</si>
  <si>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</si>
  <si>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</si>
  <si>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</si>
  <si>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</si>
  <si>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</si>
  <si>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</si>
  <si>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</si>
  <si>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</si>
  <si>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</si>
  <si>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</si>
  <si>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</si>
  <si>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</si>
  <si>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</si>
  <si>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</si>
  <si>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</si>
  <si>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</si>
  <si>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</si>
  <si>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</si>
  <si>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</si>
  <si>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</si>
  <si>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</si>
  <si>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</si>
  <si>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</si>
  <si>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</si>
  <si>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</si>
  <si>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</si>
  <si>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</si>
  <si>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</si>
  <si>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</si>
  <si>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</si>
  <si>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</si>
  <si>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</si>
  <si>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</si>
  <si>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</si>
  <si>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</si>
  <si>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</si>
  <si>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</si>
  <si>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</si>
  <si>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</si>
  <si>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</si>
  <si>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</si>
  <si>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</si>
  <si>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</si>
  <si>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</si>
  <si>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</si>
  <si>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</si>
  <si>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</si>
  <si>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</si>
  <si>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</si>
  <si>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</si>
  <si>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</si>
  <si>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</si>
  <si>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</si>
  <si>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</si>
  <si>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</si>
  <si>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</si>
  <si>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</si>
  <si>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</si>
  <si>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</si>
  <si>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</si>
  <si>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</si>
  <si>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</si>
  <si>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</si>
  <si>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</si>
  <si>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</si>
  <si>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</si>
  <si>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</si>
  <si>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</si>
  <si>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</si>
  <si>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</si>
  <si>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</si>
  <si>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</si>
  <si>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</si>
  <si>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</si>
  <si>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</si>
  <si>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</si>
  <si>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</si>
  <si>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</si>
  <si>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</si>
  <si>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</si>
  <si>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</si>
  <si>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</si>
  <si>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</si>
  <si>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</si>
  <si>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</si>
  <si>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</si>
  <si>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</si>
  <si>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</si>
  <si>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</si>
  <si>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</si>
  <si>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</si>
  <si>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</si>
  <si>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</si>
  <si>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</si>
  <si>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</si>
  <si>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</si>
  <si>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</si>
  <si>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</si>
  <si>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</si>
  <si>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</si>
  <si>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</si>
  <si>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</si>
  <si>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</si>
  <si>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</si>
  <si>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</si>
  <si>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</si>
  <si>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</si>
  <si>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</si>
  <si>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</si>
  <si>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</si>
  <si>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</si>
  <si>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</si>
  <si>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</si>
  <si>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</si>
  <si>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</si>
  <si>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</si>
  <si>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</si>
  <si>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</si>
  <si>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</si>
  <si>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</si>
  <si>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</si>
  <si>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</si>
  <si>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</si>
  <si>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</si>
  <si>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</si>
  <si>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</si>
  <si>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</si>
  <si>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</si>
  <si>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</si>
  <si>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</si>
  <si>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</si>
  <si>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</si>
  <si>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</si>
  <si>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</si>
  <si>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</si>
  <si>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</si>
  <si>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</si>
  <si>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</si>
  <si>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</si>
  <si>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</si>
  <si>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</si>
  <si>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</si>
  <si>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</si>
  <si>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</si>
  <si>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</si>
  <si>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</si>
  <si>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</si>
  <si>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</si>
  <si>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</si>
  <si>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</si>
  <si>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</si>
  <si>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</si>
  <si>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</si>
  <si>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</si>
  <si>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</si>
  <si>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</si>
  <si>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</si>
  <si>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</si>
  <si>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</si>
  <si>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</si>
  <si>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</si>
  <si>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</si>
  <si>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</si>
  <si>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</si>
  <si>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</si>
  <si>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</si>
  <si>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</si>
  <si>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</si>
  <si>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</si>
  <si>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</si>
  <si>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</si>
  <si>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</si>
  <si>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</si>
  <si>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</si>
  <si>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</si>
  <si>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</si>
  <si>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</si>
  <si>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</si>
  <si>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</si>
  <si>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</si>
  <si>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</si>
  <si>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</si>
  <si>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</si>
  <si>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</si>
  <si>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</si>
  <si>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</si>
  <si>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</si>
  <si>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</si>
  <si>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</si>
  <si>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</si>
  <si>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</si>
  <si>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</si>
  <si>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</si>
  <si>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</si>
  <si>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</si>
  <si>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</si>
  <si>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</si>
  <si>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</si>
  <si>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</si>
  <si>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</si>
  <si>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</si>
  <si>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</si>
  <si>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</si>
  <si>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</si>
  <si>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</si>
  <si>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</si>
  <si>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</si>
  <si>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</si>
  <si>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</si>
  <si>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</si>
  <si>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</si>
  <si>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</si>
  <si>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</si>
  <si>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</si>
  <si>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</si>
  <si>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</si>
  <si>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</si>
  <si>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</si>
  <si>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</si>
  <si>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</si>
  <si>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</si>
  <si>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</si>
  <si>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</si>
  <si>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</si>
  <si>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</si>
  <si>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</si>
  <si>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</si>
  <si>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</si>
  <si>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</si>
  <si>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</si>
  <si>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</si>
  <si>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</si>
  <si>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</si>
  <si>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</si>
  <si>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</si>
  <si>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</si>
  <si>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</si>
  <si>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</si>
  <si>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</si>
  <si>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</si>
  <si>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</si>
  <si>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</si>
  <si>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</si>
  <si>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</si>
  <si>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</si>
  <si>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</si>
  <si>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</si>
  <si>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</si>
  <si>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</si>
  <si>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</si>
  <si>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</si>
  <si>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</si>
  <si>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</si>
  <si>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</si>
  <si>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</si>
  <si>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</si>
  <si>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</si>
  <si>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</si>
  <si>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</si>
  <si>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</si>
  <si>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</si>
  <si>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</si>
  <si>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</si>
  <si>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</si>
  <si>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</si>
  <si>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</si>
  <si>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</si>
  <si>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</si>
  <si>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</si>
  <si>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</si>
  <si>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</si>
  <si>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</si>
  <si>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</si>
  <si>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</si>
  <si>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</si>
  <si>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</si>
  <si>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</si>
  <si>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</si>
  <si>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</si>
  <si>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</si>
  <si>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</si>
  <si>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</si>
  <si>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</si>
  <si>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</si>
  <si>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</si>
  <si>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</si>
  <si>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</si>
  <si>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</si>
  <si>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</si>
  <si>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</si>
  <si>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</si>
  <si>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</si>
  <si>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</si>
  <si>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</si>
  <si>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</si>
  <si>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</si>
  <si>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</si>
  <si>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</si>
  <si>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</si>
  <si>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</si>
  <si>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</si>
  <si>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</si>
  <si>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</si>
  <si>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</si>
  <si>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</si>
  <si>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</si>
  <si>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</si>
  <si>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</si>
  <si>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</si>
  <si>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</si>
  <si>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</si>
  <si>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</si>
  <si>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</si>
  <si>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</si>
  <si>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</si>
  <si>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</si>
  <si>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</si>
  <si>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</si>
  <si>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</si>
  <si>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</si>
  <si>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</si>
  <si>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</si>
  <si>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</si>
  <si>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</si>
  <si>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</si>
  <si>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</si>
  <si>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</si>
  <si>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</si>
  <si>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</si>
  <si>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</si>
  <si>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</si>
  <si>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</si>
  <si>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</si>
  <si>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</si>
  <si>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</si>
  <si>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</si>
  <si>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</si>
  <si>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</si>
  <si>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</si>
  <si>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</si>
  <si>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</si>
  <si>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</si>
  <si>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</si>
  <si>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</si>
  <si>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</si>
  <si>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</si>
  <si>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</si>
  <si>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</si>
  <si>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</si>
  <si>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</si>
  <si>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</si>
  <si>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</si>
  <si>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</si>
  <si>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</si>
  <si>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</si>
  <si>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</si>
  <si>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</si>
  <si>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</si>
  <si>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</si>
  <si>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</si>
  <si>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</si>
  <si>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</si>
  <si>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</si>
  <si>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</si>
  <si>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</si>
  <si>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</si>
  <si>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</si>
  <si>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</si>
  <si>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</si>
  <si>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</si>
  <si>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</si>
  <si>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</si>
  <si>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</si>
  <si>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</si>
  <si>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</si>
  <si>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</si>
  <si>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</si>
  <si>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</si>
  <si>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</si>
  <si>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</si>
  <si>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</si>
  <si>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</si>
  <si>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</si>
  <si>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</si>
  <si>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</si>
  <si>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</si>
  <si>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</si>
  <si>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</si>
  <si>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</si>
  <si>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</si>
  <si>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</si>
  <si>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</si>
  <si>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</si>
  <si>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</si>
  <si>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</si>
  <si>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</si>
  <si>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</si>
  <si>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</si>
  <si>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</si>
  <si>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</si>
  <si>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</si>
  <si>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</si>
  <si>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</si>
  <si>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</si>
  <si>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</si>
  <si>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</si>
  <si>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</si>
  <si>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</si>
  <si>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</si>
  <si>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</si>
  <si>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</si>
  <si>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</si>
  <si>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</si>
  <si>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</si>
  <si>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</si>
  <si>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</si>
  <si>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</si>
  <si>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</si>
  <si>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</si>
  <si>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</si>
  <si>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</si>
  <si>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</si>
  <si>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</si>
  <si>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</si>
  <si>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</si>
  <si>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</si>
  <si>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</si>
  <si>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</si>
  <si>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</si>
  <si>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</si>
  <si>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</si>
  <si>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</si>
  <si>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</si>
  <si>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</si>
  <si>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</si>
  <si>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</si>
  <si>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</si>
  <si>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</si>
  <si>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</si>
  <si>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</si>
  <si>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</si>
  <si>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</si>
  <si>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</si>
  <si>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</si>
  <si>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</si>
  <si>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</si>
  <si>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</si>
  <si>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</si>
  <si>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</si>
  <si>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</si>
  <si>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</si>
  <si>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</si>
  <si>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</si>
  <si>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</si>
  <si>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</si>
  <si>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</si>
  <si>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</si>
  <si>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</si>
  <si>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</si>
  <si>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</si>
  <si>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</si>
  <si>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</si>
  <si>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</si>
  <si>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</si>
  <si>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</si>
  <si>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</si>
  <si>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</si>
  <si>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</si>
  <si>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</si>
  <si>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</si>
  <si>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</si>
  <si>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</si>
  <si>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</si>
  <si>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</si>
  <si>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</si>
  <si>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</si>
  <si>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</si>
  <si>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</si>
  <si>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</si>
  <si>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</si>
  <si>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</si>
  <si>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</si>
  <si>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</si>
  <si>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</si>
  <si>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</si>
  <si>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</si>
  <si>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</si>
  <si>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</si>
  <si>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</si>
  <si>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</si>
  <si>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</si>
  <si>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</si>
  <si>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</si>
  <si>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</si>
  <si>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</si>
  <si>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</si>
  <si>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</si>
  <si>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</si>
  <si>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</si>
  <si>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</si>
  <si>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</si>
  <si>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</si>
  <si>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</si>
  <si>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</si>
  <si>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</si>
  <si>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</si>
  <si>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</si>
  <si>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</si>
  <si>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</si>
  <si>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</si>
  <si>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</si>
  <si>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</si>
  <si>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</si>
  <si>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</si>
  <si>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</si>
  <si>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</si>
  <si>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</si>
  <si>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</si>
  <si>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</si>
  <si>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</si>
  <si>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</si>
  <si>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</si>
  <si>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</si>
  <si>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</si>
  <si>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</si>
  <si>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</si>
  <si>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</si>
  <si>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</si>
  <si>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</si>
  <si>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</si>
  <si>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</si>
  <si>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</si>
  <si>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</si>
  <si>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</si>
  <si>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</si>
  <si>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</si>
  <si>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</si>
  <si>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</si>
  <si>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</si>
  <si>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</si>
  <si>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</si>
  <si>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</si>
  <si>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</si>
  <si>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</si>
  <si>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</si>
  <si>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</si>
  <si>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</si>
  <si>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</si>
  <si>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</si>
  <si>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</si>
  <si>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</si>
  <si>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</si>
  <si>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</si>
  <si>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</si>
  <si>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</si>
  <si>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</si>
  <si>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</si>
  <si>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</si>
  <si>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</si>
  <si>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</si>
  <si>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</si>
  <si>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</si>
  <si>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</si>
  <si>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</si>
  <si>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</si>
  <si>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</si>
  <si>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</si>
  <si>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</si>
  <si>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</si>
  <si>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</si>
  <si>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</si>
  <si>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</si>
  <si>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</si>
  <si>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</si>
  <si>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</si>
  <si>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</si>
  <si>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</si>
  <si>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</si>
  <si>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</si>
  <si>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</si>
  <si>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</si>
  <si>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</si>
  <si>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</si>
  <si>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</si>
  <si>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</si>
  <si>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</si>
  <si>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</si>
  <si>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</si>
  <si>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</si>
  <si>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</si>
  <si>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</si>
  <si>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</si>
  <si>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</si>
  <si>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</si>
  <si>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</si>
  <si>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</si>
  <si>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</si>
  <si>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</si>
  <si>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</si>
  <si>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</si>
  <si>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</si>
  <si>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</si>
  <si>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</si>
  <si>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</si>
  <si>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</si>
  <si>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</si>
  <si>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</si>
  <si>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</si>
  <si>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</si>
  <si>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</si>
  <si>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</si>
  <si>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</si>
  <si>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</si>
  <si>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</si>
  <si>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</si>
  <si>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</si>
  <si>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</si>
  <si>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</si>
  <si>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</si>
  <si>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</si>
  <si>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</si>
  <si>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</si>
  <si>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</si>
  <si>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</si>
  <si>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</si>
  <si>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</si>
  <si>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</si>
  <si>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</si>
  <si>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</si>
  <si>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</si>
  <si>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</si>
  <si>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</si>
  <si>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</si>
  <si>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</si>
  <si>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</si>
  <si>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</si>
  <si>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</si>
  <si>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</si>
  <si>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</si>
  <si>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</si>
  <si>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</si>
  <si>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</si>
  <si>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</si>
  <si>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</si>
  <si>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</si>
  <si>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</si>
  <si>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</si>
  <si>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</si>
  <si>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</si>
  <si>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</si>
  <si>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</si>
  <si>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</si>
  <si>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</si>
  <si>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</si>
  <si>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</si>
  <si>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</si>
  <si>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</si>
  <si>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</si>
  <si>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</si>
  <si>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</si>
  <si>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</si>
  <si>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</si>
  <si>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</si>
  <si>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</si>
  <si>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</si>
  <si>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</si>
  <si>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</si>
  <si>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</si>
  <si>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</si>
  <si>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</si>
  <si>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</si>
  <si>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</si>
  <si>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</si>
  <si>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</si>
  <si>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</si>
  <si>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</si>
  <si>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</si>
  <si>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</si>
  <si>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</si>
  <si>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</si>
  <si>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</si>
  <si>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</si>
  <si>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</si>
  <si>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</si>
  <si>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</si>
  <si>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</si>
  <si>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</si>
  <si>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</si>
  <si>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</si>
  <si>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</si>
  <si>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</si>
  <si>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</si>
  <si>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</si>
  <si>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</si>
  <si>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</si>
  <si>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</si>
  <si>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</si>
  <si>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</si>
  <si>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</si>
  <si>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</si>
  <si>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</si>
  <si>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</si>
  <si>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</si>
  <si>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</si>
  <si>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</si>
  <si>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</si>
  <si>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</si>
  <si>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</si>
  <si>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</si>
  <si>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</si>
  <si>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</si>
  <si>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</si>
  <si>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</si>
  <si>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</si>
  <si>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</si>
  <si>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</si>
  <si>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</si>
  <si>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</si>
  <si>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</si>
  <si>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</si>
  <si>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</si>
  <si>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</si>
  <si>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</si>
  <si>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</si>
  <si>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</si>
  <si>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</si>
  <si>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</si>
  <si>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</si>
  <si>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</si>
  <si>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</si>
  <si>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</si>
  <si>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</si>
  <si>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</si>
  <si>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</si>
  <si>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</si>
  <si>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</si>
  <si>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</si>
  <si>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</si>
  <si>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</si>
  <si>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</si>
  <si>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</si>
  <si>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</si>
  <si>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</si>
  <si>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</si>
  <si>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</si>
  <si>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</si>
  <si>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</si>
  <si>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</si>
  <si>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</si>
  <si>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</si>
  <si>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</si>
  <si>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</si>
  <si>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</si>
  <si>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</si>
  <si>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</si>
  <si>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</si>
  <si>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</si>
  <si>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</si>
  <si>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</si>
  <si>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</si>
  <si>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</si>
  <si>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</si>
  <si>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</si>
  <si>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</si>
  <si>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</si>
  <si>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</si>
  <si>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</si>
  <si>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</si>
  <si>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</si>
  <si>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</si>
  <si>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</si>
  <si>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</si>
  <si>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</si>
  <si>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</si>
  <si>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</si>
  <si>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</si>
  <si>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</si>
  <si>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</si>
  <si>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</si>
  <si>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</si>
  <si>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</si>
  <si>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</si>
  <si>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</si>
  <si>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</si>
  <si>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</si>
  <si>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</si>
  <si>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</si>
  <si>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</si>
  <si>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</si>
  <si>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</si>
  <si>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</si>
  <si>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</si>
  <si>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</si>
  <si>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</si>
  <si>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</si>
  <si>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</si>
  <si>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</si>
  <si>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</si>
  <si>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</si>
  <si>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</si>
  <si>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</si>
  <si>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</si>
  <si>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</si>
  <si>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</si>
  <si>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</si>
  <si>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</si>
  <si>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</si>
  <si>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</si>
  <si>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</si>
  <si>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</si>
  <si>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</si>
  <si>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</si>
  <si>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</si>
  <si>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</si>
  <si>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</si>
  <si>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</si>
  <si>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</si>
  <si>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</si>
  <si>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</si>
  <si>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</si>
  <si>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</si>
  <si>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</si>
  <si>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</si>
  <si>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</si>
  <si>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</si>
  <si>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</si>
  <si>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</si>
  <si>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</si>
  <si>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</si>
  <si>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</si>
  <si>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</si>
  <si>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</si>
  <si>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</si>
  <si>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</si>
  <si>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</si>
  <si>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</si>
  <si>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</si>
  <si>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</si>
  <si>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</si>
  <si>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</si>
  <si>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</si>
  <si>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</si>
  <si>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</si>
  <si>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</si>
  <si>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</si>
  <si>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</si>
  <si>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</si>
  <si>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</si>
  <si>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</si>
  <si>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</si>
  <si>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</si>
  <si>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</si>
  <si>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</si>
  <si>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</si>
  <si>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</si>
  <si>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</si>
  <si>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</si>
  <si>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</si>
  <si>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</si>
  <si>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</si>
  <si>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</si>
  <si>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</si>
  <si>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</si>
  <si>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</si>
  <si>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</si>
  <si>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</si>
  <si>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</si>
  <si>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</si>
  <si>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</si>
  <si>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</si>
  <si>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</si>
  <si>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</si>
  <si>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</si>
  <si>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</si>
  <si>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</si>
  <si>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</si>
  <si>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</si>
  <si>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</si>
  <si>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</si>
  <si>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</si>
  <si>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</si>
  <si>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</si>
  <si>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</si>
  <si>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</si>
  <si>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</si>
  <si>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</si>
  <si>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</si>
  <si>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</si>
  <si>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</si>
  <si>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</si>
  <si>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</si>
  <si>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</si>
  <si>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</si>
  <si>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</si>
  <si>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</si>
  <si>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</si>
  <si>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</si>
  <si>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</si>
  <si>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</si>
  <si>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</si>
  <si>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</si>
  <si>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</si>
  <si>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</si>
  <si>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</si>
  <si>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</si>
  <si>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</si>
  <si>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</si>
  <si>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</si>
  <si>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</si>
  <si>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</si>
  <si>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</si>
  <si>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</si>
  <si>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</si>
  <si>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</si>
  <si>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</si>
  <si>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</si>
  <si>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</si>
  <si>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</si>
  <si>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</si>
  <si>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</si>
  <si>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</si>
  <si>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</si>
  <si>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</si>
  <si>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</si>
  <si>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</si>
  <si>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</si>
  <si>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</si>
  <si>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</si>
  <si>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</si>
  <si>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</si>
  <si>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</si>
  <si>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</si>
  <si>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</si>
  <si>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</si>
  <si>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</si>
  <si>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</si>
  <si>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</si>
  <si>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</si>
  <si>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</si>
  <si>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</si>
  <si>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</si>
  <si>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</si>
  <si>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</si>
  <si>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</si>
  <si>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</si>
  <si>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</si>
  <si>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</si>
  <si>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</si>
  <si>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</si>
  <si>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</si>
  <si>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</si>
  <si>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</si>
  <si>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</si>
  <si>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</si>
  <si>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</si>
  <si>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</si>
  <si>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</si>
  <si>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</si>
  <si>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</si>
  <si>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</si>
  <si>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</si>
  <si>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</si>
  <si>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</si>
  <si>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</si>
  <si>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</si>
  <si>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</si>
  <si>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</si>
  <si>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</si>
  <si>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</si>
  <si>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</si>
  <si>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</si>
  <si>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</si>
  <si>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</si>
  <si>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</si>
  <si>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</si>
  <si>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</si>
  <si>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</si>
  <si>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</si>
  <si>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</si>
  <si>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</si>
  <si>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</si>
  <si>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</si>
  <si>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</si>
  <si>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</si>
  <si>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</si>
  <si>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</si>
  <si>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</si>
  <si>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</si>
  <si>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</si>
  <si>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</si>
  <si>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</si>
  <si>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</si>
  <si>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</si>
  <si>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</si>
  <si>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</si>
  <si>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</si>
  <si>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</si>
  <si>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</si>
  <si>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</si>
  <si>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</si>
  <si>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</si>
  <si>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</si>
  <si>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</si>
  <si>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</si>
  <si>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</si>
  <si>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</si>
  <si>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</si>
  <si>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</si>
  <si>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</si>
  <si>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</si>
  <si>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</si>
  <si>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</si>
  <si>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</si>
  <si>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</si>
  <si>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</si>
  <si>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</si>
  <si>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</si>
  <si>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</si>
  <si>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</si>
  <si>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</si>
  <si>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</si>
  <si>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</si>
  <si>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</si>
  <si>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</si>
  <si>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</si>
  <si>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</si>
  <si>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</si>
  <si>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</si>
  <si>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</si>
  <si>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</si>
  <si>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</si>
  <si>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</si>
  <si>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</si>
  <si>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</si>
  <si>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</si>
  <si>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</si>
  <si>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</si>
  <si>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</si>
  <si>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</si>
  <si>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</si>
  <si>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</si>
  <si>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</si>
  <si>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</si>
  <si>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</si>
  <si>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</si>
  <si>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</si>
  <si>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</si>
  <si>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</si>
  <si>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</si>
  <si>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</si>
  <si>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</si>
  <si>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</si>
  <si>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</si>
  <si>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</si>
  <si>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</si>
  <si>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</si>
  <si>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</si>
  <si>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</si>
  <si>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</si>
  <si>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</si>
  <si>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</si>
  <si>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</si>
  <si>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</si>
  <si>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</si>
  <si>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</si>
  <si>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</si>
  <si>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</si>
  <si>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</si>
  <si>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</si>
  <si>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</si>
  <si>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</si>
  <si>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</si>
  <si>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</si>
  <si>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</si>
  <si>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</si>
  <si>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</si>
  <si>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</si>
  <si>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</si>
  <si>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</si>
  <si>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</si>
  <si>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</si>
  <si>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</si>
  <si>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</si>
  <si>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</si>
  <si>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</si>
  <si>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</si>
  <si>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</si>
  <si>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</si>
  <si>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</si>
  <si>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</si>
  <si>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</si>
  <si>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</si>
  <si>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</si>
  <si>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</si>
  <si>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</si>
  <si>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</si>
  <si>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</si>
  <si>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</si>
  <si>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</si>
  <si>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</si>
  <si>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</si>
  <si>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</si>
  <si>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</si>
  <si>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</si>
  <si>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</si>
  <si>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</si>
  <si>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</si>
  <si>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</si>
  <si>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</si>
  <si>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</si>
  <si>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</si>
  <si>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</si>
  <si>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</si>
  <si>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</si>
  <si>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</si>
  <si>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</si>
  <si>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</si>
  <si>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</si>
  <si>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</si>
  <si>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</si>
  <si>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</si>
  <si>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</si>
  <si>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</si>
  <si>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</si>
  <si>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</si>
  <si>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</si>
  <si>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</si>
  <si>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</si>
  <si>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</si>
  <si>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</si>
  <si>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</si>
  <si>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</si>
  <si>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</si>
  <si>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</si>
  <si>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</si>
  <si>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</si>
  <si>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</si>
  <si>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</si>
  <si>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</si>
  <si>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</si>
  <si>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</si>
  <si>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</si>
  <si>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</si>
  <si>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</si>
  <si>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</si>
  <si>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</si>
  <si>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</si>
  <si>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</si>
  <si>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</si>
  <si>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</si>
  <si>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</si>
  <si>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</si>
  <si>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</si>
  <si>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</si>
  <si>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</si>
  <si>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</si>
  <si>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</si>
  <si>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</si>
  <si>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</si>
  <si>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</si>
  <si>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</si>
  <si>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</si>
  <si>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</si>
  <si>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</si>
  <si>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</si>
  <si>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</si>
  <si>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</si>
  <si>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</si>
  <si>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</si>
  <si>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</si>
  <si>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</si>
  <si>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</si>
  <si>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</si>
  <si>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</si>
  <si>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</si>
  <si>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</si>
  <si>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</si>
  <si>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</si>
  <si>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</si>
  <si>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</si>
  <si>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</si>
  <si>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</si>
  <si>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</si>
  <si>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</si>
  <si>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</si>
  <si>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</si>
  <si>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</si>
  <si>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</si>
  <si>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</si>
  <si>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</si>
  <si>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</si>
  <si>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</si>
  <si>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</si>
  <si>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</si>
  <si>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</si>
  <si>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</si>
  <si>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</si>
  <si>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</si>
  <si>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</si>
  <si>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</si>
  <si>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</si>
  <si>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</si>
  <si>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</si>
  <si>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</si>
  <si>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</si>
  <si>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</si>
  <si>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</si>
  <si>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</si>
  <si>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</si>
  <si>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</si>
  <si>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</si>
  <si>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</si>
  <si>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</si>
  <si>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</si>
  <si>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</si>
  <si>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</si>
  <si>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</si>
  <si>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</si>
  <si>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</si>
  <si>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</si>
  <si>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</si>
  <si>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</si>
  <si>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</si>
  <si>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</si>
  <si>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</si>
  <si>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</si>
  <si>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</si>
  <si>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</si>
  <si>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</si>
  <si>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</si>
  <si>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</si>
  <si>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</si>
  <si>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</si>
  <si>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</si>
  <si>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</si>
  <si>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</si>
  <si>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</si>
  <si>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</si>
  <si>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</si>
  <si>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</si>
  <si>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</si>
  <si>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</si>
  <si>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</si>
  <si>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</si>
  <si>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</si>
  <si>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</si>
  <si>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</si>
  <si>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</si>
  <si>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</si>
  <si>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</si>
  <si>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</si>
  <si>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</si>
  <si>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</si>
  <si>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</si>
  <si>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</si>
  <si>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</si>
  <si>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</si>
  <si>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</si>
  <si>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</si>
  <si>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</si>
  <si>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</si>
  <si>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</si>
  <si>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</si>
  <si>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</si>
  <si>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</si>
  <si>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</si>
  <si>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</si>
  <si>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</si>
  <si>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</si>
  <si>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</si>
  <si>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</si>
  <si>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</si>
  <si>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</si>
  <si>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</si>
  <si>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</si>
  <si>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</si>
  <si>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</si>
  <si>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</si>
  <si>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</si>
  <si>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</si>
  <si>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</si>
  <si>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</si>
  <si>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</si>
  <si>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</si>
  <si>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</si>
  <si>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</si>
  <si>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</si>
  <si>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</si>
  <si>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</si>
  <si>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</si>
  <si>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</si>
  <si>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</si>
  <si>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</si>
  <si>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</si>
  <si>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</si>
  <si>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</si>
  <si>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</si>
  <si>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</si>
  <si>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</si>
  <si>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</si>
  <si>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</si>
  <si>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</si>
  <si>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</si>
  <si>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</si>
  <si>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</si>
  <si>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</si>
  <si>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</si>
  <si>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</si>
  <si>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</si>
  <si>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</si>
  <si>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</si>
  <si>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</si>
  <si>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</si>
  <si>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</si>
  <si>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</si>
  <si>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</si>
  <si>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</si>
  <si>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</si>
  <si>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</si>
  <si>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</si>
  <si>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</si>
  <si>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</si>
  <si>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</si>
  <si>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</si>
  <si>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</si>
  <si>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</si>
  <si>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</si>
  <si>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</si>
  <si>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</si>
  <si>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</si>
  <si>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</si>
  <si>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</si>
  <si>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</si>
  <si>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</si>
  <si>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</si>
  <si>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</si>
  <si>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</si>
  <si>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</si>
  <si>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</si>
  <si>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</si>
  <si>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</si>
  <si>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</si>
  <si>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</si>
  <si>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</si>
  <si>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</si>
  <si>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</si>
  <si>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</si>
  <si>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</si>
  <si>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</si>
  <si>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</si>
  <si>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</si>
  <si>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</si>
  <si>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</si>
  <si>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</si>
  <si>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</si>
  <si>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</si>
  <si>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</si>
  <si>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</si>
  <si>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</si>
  <si>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</si>
  <si>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</si>
  <si>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</si>
  <si>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</si>
  <si>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</si>
  <si>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</si>
  <si>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</si>
  <si>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</si>
  <si>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</si>
  <si>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</si>
  <si>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</si>
  <si>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</si>
  <si>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</si>
  <si>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</si>
  <si>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</si>
  <si>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</si>
  <si>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</si>
  <si>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</si>
  <si>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</si>
  <si>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</si>
  <si>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</si>
  <si>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</si>
  <si>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</si>
  <si>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</si>
  <si>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</si>
  <si>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</si>
  <si>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</si>
  <si>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</si>
  <si>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</si>
  <si>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</si>
  <si>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</si>
  <si>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</si>
  <si>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</si>
  <si>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</si>
  <si>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</si>
  <si>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</si>
  <si>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</si>
  <si>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</si>
  <si>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</si>
  <si>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</si>
  <si>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</si>
  <si>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</si>
  <si>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</si>
  <si>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</si>
  <si>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</si>
  <si>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</si>
  <si>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</si>
  <si>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</si>
  <si>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</si>
  <si>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</si>
  <si>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</si>
  <si>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</si>
  <si>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</si>
  <si>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</si>
  <si>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</si>
  <si>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</si>
  <si>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</si>
  <si>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</si>
  <si>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</si>
  <si>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</si>
  <si>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</si>
  <si>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</si>
  <si>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</si>
  <si>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</si>
  <si>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</si>
  <si>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</si>
  <si>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</si>
  <si>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</si>
  <si>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</si>
  <si>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</si>
  <si>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</si>
  <si>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</si>
  <si>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</si>
  <si>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</si>
  <si>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</si>
  <si>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</si>
  <si>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</si>
  <si>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</si>
  <si>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</si>
  <si>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</si>
  <si>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</si>
  <si>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</si>
  <si>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</si>
  <si>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</si>
  <si>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</si>
  <si>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</si>
  <si>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</si>
  <si>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</si>
  <si>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</si>
  <si>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</si>
  <si>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</si>
  <si>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</si>
  <si>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</si>
  <si>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</si>
  <si>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</si>
  <si>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</si>
  <si>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</si>
  <si>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</si>
  <si>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</si>
  <si>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</si>
  <si>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</si>
  <si>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</si>
  <si>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</si>
  <si>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</si>
  <si>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</si>
  <si>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</si>
  <si>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</si>
  <si>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</si>
  <si>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</si>
  <si>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</si>
  <si>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</si>
  <si>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</si>
  <si>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</si>
  <si>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</si>
  <si>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</si>
  <si>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</si>
  <si>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</si>
  <si>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</si>
  <si>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</si>
  <si>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</si>
  <si>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</si>
  <si>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</si>
  <si>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</si>
  <si>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</si>
  <si>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</si>
  <si>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</si>
  <si>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</si>
  <si>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</si>
  <si>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</si>
  <si>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</si>
  <si>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</si>
  <si>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</si>
  <si>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</si>
  <si>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</si>
  <si>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</si>
  <si>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</si>
  <si>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</si>
  <si>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</si>
  <si>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</si>
  <si>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</si>
  <si>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</si>
  <si>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</si>
  <si>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</si>
  <si>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</si>
  <si>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</si>
  <si>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</si>
  <si>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</si>
  <si>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</si>
  <si>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</si>
  <si>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</si>
  <si>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</si>
  <si>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</si>
  <si>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</si>
  <si>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</si>
  <si>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</si>
  <si>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</si>
  <si>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</si>
  <si>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</si>
  <si>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</si>
  <si>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</si>
  <si>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</si>
  <si>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</si>
  <si>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</si>
  <si>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</si>
  <si>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</si>
  <si>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</si>
  <si>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</si>
  <si>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</si>
  <si>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</si>
  <si>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</si>
  <si>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</si>
  <si>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</si>
  <si>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</si>
  <si>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</si>
  <si>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</si>
  <si>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</si>
  <si>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</si>
  <si>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</si>
  <si>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</si>
  <si>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</si>
  <si>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</si>
  <si>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</si>
  <si>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</si>
  <si>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</si>
  <si>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</si>
  <si>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</si>
  <si>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</si>
  <si>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</si>
  <si>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</si>
  <si>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</si>
  <si>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</si>
  <si>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</si>
  <si>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</si>
  <si>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</si>
  <si>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</si>
  <si>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</si>
  <si>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</si>
  <si>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</si>
  <si>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</si>
  <si>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</si>
  <si>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</si>
  <si>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</si>
  <si>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</si>
  <si>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</si>
  <si>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</si>
  <si>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</si>
  <si>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</si>
  <si>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</si>
  <si>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</si>
  <si>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</si>
  <si>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</si>
  <si>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</si>
  <si>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</si>
  <si>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</si>
  <si>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</si>
  <si>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</si>
  <si>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</si>
  <si>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</si>
  <si>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</si>
  <si>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</si>
  <si>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</si>
  <si>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</si>
  <si>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</si>
  <si>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</si>
  <si>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</si>
  <si>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</si>
  <si>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</si>
  <si>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</si>
  <si>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</si>
  <si>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</si>
  <si>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</si>
  <si>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</si>
  <si>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</si>
  <si>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</si>
  <si>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</si>
  <si>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</si>
  <si>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</si>
  <si>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</si>
  <si>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</si>
  <si>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</si>
  <si>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</si>
  <si>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</si>
  <si>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</si>
  <si>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</si>
  <si>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</si>
  <si>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</si>
  <si>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</si>
  <si>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</si>
  <si>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</si>
  <si>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</si>
  <si>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</si>
  <si>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</si>
  <si>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</si>
  <si>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</si>
  <si>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</si>
  <si>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</si>
  <si>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</si>
  <si>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</si>
  <si>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</si>
  <si>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</si>
  <si>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</si>
  <si>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</si>
  <si>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</si>
  <si>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</si>
  <si>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</si>
  <si>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</si>
  <si>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</si>
  <si>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</si>
  <si>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</si>
  <si>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</si>
  <si>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</si>
  <si>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</si>
  <si>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</si>
  <si>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</si>
  <si>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</si>
  <si>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</si>
  <si>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</si>
  <si>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</si>
  <si>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</si>
  <si>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</si>
  <si>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</si>
  <si>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</si>
  <si>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</si>
  <si>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</si>
  <si>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</si>
  <si>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</si>
  <si>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</si>
  <si>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</si>
  <si>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</si>
  <si>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</si>
  <si>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</si>
  <si>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</si>
  <si>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</si>
  <si>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</si>
  <si>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</si>
  <si>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</si>
  <si>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</si>
  <si>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</si>
  <si>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</si>
  <si>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</si>
  <si>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</si>
  <si>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</si>
  <si>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</si>
  <si>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</si>
  <si>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</si>
  <si>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</si>
  <si>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</si>
  <si>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</si>
  <si>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</si>
  <si>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</si>
  <si>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</si>
  <si>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</si>
  <si>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</si>
  <si>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</si>
  <si>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</si>
  <si>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</si>
  <si>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</si>
  <si>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</si>
  <si>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</si>
  <si>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</si>
  <si>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</si>
  <si>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</si>
  <si>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</si>
  <si>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</si>
  <si>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</si>
  <si>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</si>
  <si>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</si>
  <si>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</si>
  <si>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</si>
  <si>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</si>
  <si>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</si>
  <si>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</si>
  <si>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</si>
  <si>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</si>
  <si>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</si>
  <si>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</si>
  <si>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</si>
  <si>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</si>
  <si>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</si>
  <si>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</si>
  <si>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</si>
  <si>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</si>
  <si>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</si>
  <si>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</si>
  <si>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</si>
  <si>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</si>
  <si>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</si>
  <si>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</si>
  <si>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</si>
  <si>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</si>
  <si>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</si>
  <si>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</si>
  <si>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</si>
  <si>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</si>
  <si>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</si>
  <si>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</si>
  <si>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</si>
  <si>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</si>
  <si>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</si>
  <si>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</si>
  <si>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</si>
  <si>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</si>
  <si>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</si>
  <si>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</si>
  <si>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</si>
  <si>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</si>
  <si>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</si>
  <si>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</si>
  <si>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</si>
  <si>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</si>
  <si>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</si>
  <si>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</si>
  <si>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</si>
  <si>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</si>
  <si>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</si>
  <si>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</si>
  <si>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</si>
  <si>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</si>
  <si>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</si>
  <si>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</si>
  <si>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</si>
  <si>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</si>
  <si>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</si>
  <si>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</si>
  <si>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</si>
  <si>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</si>
  <si>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</si>
  <si>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</si>
  <si>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</si>
  <si>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</si>
  <si>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</si>
  <si>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</si>
  <si>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</si>
  <si>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</si>
  <si>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</si>
  <si>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</si>
  <si>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</si>
  <si>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</si>
  <si>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</si>
  <si>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</si>
  <si>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</si>
  <si>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</si>
  <si>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</si>
  <si>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</si>
  <si>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</si>
  <si>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</si>
  <si>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</si>
  <si>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</si>
  <si>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</si>
  <si>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</si>
  <si>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</si>
  <si>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</si>
  <si>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</si>
  <si>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</si>
  <si>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</si>
  <si>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</si>
  <si>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</si>
  <si>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</si>
  <si>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</si>
  <si>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</si>
  <si>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</si>
  <si>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</si>
  <si>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</si>
  <si>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</si>
  <si>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</si>
  <si>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</si>
  <si>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</si>
  <si>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</si>
  <si>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</si>
  <si>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</si>
  <si>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</si>
  <si>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</si>
  <si>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</si>
  <si>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</si>
  <si>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</si>
  <si>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</si>
  <si>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</si>
  <si>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</si>
  <si>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</si>
  <si>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</si>
  <si>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</si>
  <si>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</si>
  <si>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</si>
  <si>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</si>
  <si>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</si>
  <si>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</si>
  <si>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</si>
  <si>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</si>
  <si>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</si>
  <si>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</si>
  <si>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</si>
  <si>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</si>
  <si>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</si>
  <si>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</si>
  <si>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</si>
  <si>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</si>
  <si>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</si>
  <si>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</si>
  <si>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</si>
  <si>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</si>
  <si>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</si>
  <si>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</si>
  <si>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</si>
  <si>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</si>
  <si>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</si>
  <si>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</si>
  <si>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</si>
  <si>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</si>
  <si>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</si>
  <si>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</si>
  <si>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</si>
  <si>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</si>
  <si>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</si>
  <si>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</si>
  <si>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</si>
  <si>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</si>
  <si>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</si>
  <si>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</si>
  <si>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</si>
  <si>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</si>
  <si>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</si>
  <si>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</si>
  <si>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</si>
  <si>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</si>
  <si>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</si>
  <si>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</si>
  <si>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</si>
  <si>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</si>
  <si>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</si>
  <si>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</si>
  <si>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</si>
  <si>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</si>
  <si>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</si>
  <si>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</si>
  <si>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</si>
  <si>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</si>
  <si>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</si>
  <si>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</si>
  <si>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</si>
  <si>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</si>
  <si>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</si>
  <si>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</si>
  <si>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</si>
  <si>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</si>
  <si>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</si>
  <si>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</si>
  <si>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</si>
  <si>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</si>
  <si>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</si>
  <si>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</si>
  <si>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</si>
  <si>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</si>
  <si>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</si>
  <si>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</si>
  <si>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</si>
  <si>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</si>
  <si>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</si>
  <si>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</si>
  <si>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</si>
  <si>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</si>
  <si>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</si>
  <si>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</si>
  <si>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</si>
  <si>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</si>
  <si>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</si>
  <si>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</si>
  <si>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</si>
  <si>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</si>
  <si>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</si>
  <si>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</si>
  <si>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</si>
  <si>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</si>
  <si>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</si>
  <si>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</si>
  <si>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</si>
  <si>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</si>
  <si>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</si>
  <si>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</si>
  <si>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</si>
  <si>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</si>
  <si>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</si>
  <si>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</si>
  <si>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</si>
  <si>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</si>
  <si>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</si>
  <si>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</si>
  <si>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</si>
  <si>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</si>
  <si>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</si>
  <si>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</si>
  <si>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</si>
  <si>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</si>
  <si>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</si>
  <si>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</si>
  <si>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</si>
  <si>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</si>
  <si>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</si>
  <si>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</si>
  <si>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</si>
  <si>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</si>
  <si>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</si>
  <si>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</si>
  <si>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</si>
  <si>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</si>
  <si>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</si>
  <si>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</si>
  <si>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</si>
  <si>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</si>
  <si>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</si>
  <si>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</si>
  <si>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</si>
  <si>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</si>
  <si>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</si>
  <si>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</si>
  <si>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</si>
  <si>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</si>
  <si>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</si>
  <si>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</si>
  <si>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</si>
  <si>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</si>
  <si>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</si>
  <si>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</si>
  <si>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</si>
  <si>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</si>
  <si>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</si>
  <si>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</si>
  <si>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</si>
  <si>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</si>
  <si>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</si>
  <si>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</si>
  <si>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</si>
  <si>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</si>
  <si>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</si>
  <si>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</si>
  <si>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</si>
  <si>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</si>
  <si>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</si>
  <si>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</si>
  <si>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</si>
  <si>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</si>
  <si>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</si>
  <si>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</si>
  <si>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</si>
  <si>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</si>
  <si>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</si>
  <si>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</si>
  <si>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</si>
  <si>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</si>
  <si>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</si>
  <si>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</si>
  <si>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</si>
  <si>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</si>
  <si>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</si>
  <si>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</si>
  <si>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</si>
  <si>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</si>
  <si>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</si>
  <si>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</si>
  <si>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</si>
  <si>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</si>
  <si>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</si>
  <si>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</si>
  <si>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</si>
  <si>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</si>
  <si>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</si>
  <si>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</si>
  <si>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</si>
  <si>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</si>
  <si>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</si>
  <si>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</si>
  <si>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</si>
  <si>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</si>
  <si>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</si>
  <si>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</si>
  <si>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</si>
  <si>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</si>
  <si>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</si>
  <si>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</si>
  <si>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</si>
  <si>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</si>
  <si>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</si>
  <si>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</si>
  <si>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</si>
  <si>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</si>
  <si>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</si>
  <si>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</si>
  <si>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</si>
  <si>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</si>
  <si>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</si>
  <si>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</si>
  <si>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</si>
  <si>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</si>
  <si>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</si>
  <si>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</si>
  <si>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</si>
  <si>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</si>
  <si>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</si>
  <si>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</si>
  <si>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</si>
  <si>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</si>
  <si>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</si>
  <si>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</si>
  <si>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</si>
  <si>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</si>
  <si>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</si>
  <si>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</si>
  <si>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</si>
  <si>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</si>
  <si>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</si>
  <si>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</si>
  <si>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</si>
  <si>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</si>
  <si>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</si>
  <si>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</si>
  <si>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</si>
  <si>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</si>
  <si>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</si>
  <si>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</si>
  <si>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</si>
  <si>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</si>
  <si>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</si>
  <si>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</si>
  <si>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</si>
  <si>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</si>
  <si>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</si>
  <si>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</si>
  <si>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</si>
  <si>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</si>
  <si>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</si>
  <si>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</si>
  <si>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</si>
  <si>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</si>
  <si>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</si>
  <si>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</si>
  <si>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</si>
  <si>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</si>
  <si>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</si>
  <si>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</si>
  <si>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</si>
  <si>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</si>
  <si>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</si>
  <si>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</si>
  <si>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</si>
  <si>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</si>
  <si>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</si>
  <si>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</si>
  <si>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</si>
  <si>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</si>
  <si>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</si>
  <si>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</si>
  <si>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</si>
  <si>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</si>
  <si>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</si>
  <si>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</si>
  <si>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</si>
  <si>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</si>
  <si>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</si>
  <si>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</si>
  <si>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</si>
  <si>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</si>
  <si>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</si>
  <si>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</si>
  <si>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</si>
  <si>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</si>
  <si>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</si>
  <si>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</si>
  <si>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</si>
  <si>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</si>
  <si>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</si>
  <si>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</si>
  <si>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</si>
  <si>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</si>
  <si>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</si>
  <si>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</si>
  <si>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</si>
  <si>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</si>
  <si>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</si>
  <si>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</si>
  <si>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</si>
  <si>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</si>
  <si>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</si>
  <si>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</si>
  <si>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</si>
  <si>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</si>
  <si>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</si>
  <si>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</si>
  <si>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</si>
  <si>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</si>
  <si>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</si>
  <si>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</si>
  <si>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</si>
  <si>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</si>
  <si>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</si>
  <si>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</si>
  <si>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</si>
  <si>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</si>
  <si>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</si>
  <si>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</si>
  <si>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</si>
  <si>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</si>
  <si>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</si>
  <si>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</si>
  <si>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</si>
  <si>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</si>
  <si>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</si>
  <si>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</si>
  <si>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</si>
  <si>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</si>
  <si>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</si>
  <si>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</si>
  <si>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</si>
  <si>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</si>
  <si>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</si>
  <si>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</si>
  <si>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</si>
  <si>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</si>
  <si>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</si>
  <si>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</si>
  <si>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</si>
  <si>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</si>
  <si>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</si>
  <si>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</si>
  <si>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</si>
  <si>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</si>
  <si>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</si>
  <si>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</si>
  <si>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</si>
  <si>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</si>
  <si>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</si>
  <si>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</si>
  <si>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</si>
  <si>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</si>
  <si>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</si>
  <si>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</si>
  <si>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</si>
  <si>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</si>
  <si>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</si>
  <si>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</si>
  <si>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</si>
  <si>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</si>
  <si>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</si>
  <si>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</si>
  <si>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</si>
  <si>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</si>
  <si>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</si>
  <si>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</si>
  <si>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</si>
  <si>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</si>
  <si>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</si>
  <si>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</si>
  <si>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</si>
  <si>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</si>
  <si>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</si>
  <si>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</si>
  <si>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</si>
  <si>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</si>
  <si>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</si>
  <si>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</si>
  <si>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</si>
  <si>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</si>
  <si>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</si>
  <si>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</si>
  <si>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</si>
  <si>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</si>
  <si>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</si>
  <si>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</si>
  <si>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</si>
  <si>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</si>
  <si>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</si>
  <si>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</si>
  <si>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</si>
  <si>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</si>
  <si>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</si>
  <si>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</si>
  <si>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</si>
  <si>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</si>
  <si>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</si>
  <si>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</si>
  <si>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</si>
  <si>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</si>
  <si>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</si>
  <si>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</si>
  <si>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</si>
  <si>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</si>
  <si>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</si>
  <si>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</si>
  <si>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</si>
  <si>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</si>
  <si>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</si>
  <si>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</si>
  <si>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</si>
  <si>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</si>
  <si>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</si>
  <si>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</si>
  <si>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</si>
  <si>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</si>
  <si>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</si>
  <si>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</si>
  <si>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</si>
  <si>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</si>
  <si>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</si>
  <si>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</si>
  <si>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</si>
  <si>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</si>
  <si>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</si>
  <si>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</si>
  <si>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</si>
  <si>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</si>
  <si>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</si>
  <si>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</si>
  <si>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</si>
  <si>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</si>
  <si>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</si>
  <si>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</si>
  <si>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</si>
  <si>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</si>
  <si>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</si>
  <si>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</si>
  <si>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</si>
  <si>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</si>
  <si>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</si>
  <si>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</si>
  <si>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</si>
  <si>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</si>
  <si>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</si>
  <si>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</si>
  <si>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</si>
  <si>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</si>
  <si>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</si>
  <si>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</si>
  <si>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</si>
  <si>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</si>
  <si>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</si>
  <si>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</si>
  <si>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</si>
  <si>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</si>
  <si>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</si>
  <si>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</si>
  <si>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</si>
  <si>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</si>
  <si>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</si>
  <si>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</si>
  <si>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</si>
  <si>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</si>
  <si>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</si>
  <si>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</si>
  <si>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</si>
  <si>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</si>
  <si>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</si>
  <si>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</si>
  <si>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</si>
  <si>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</si>
  <si>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</si>
  <si>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</si>
  <si>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</si>
  <si>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</si>
  <si>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</si>
  <si>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</si>
  <si>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</si>
  <si>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</si>
  <si>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</si>
  <si>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</si>
  <si>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</si>
  <si>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</si>
  <si>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</si>
  <si>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</si>
  <si>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</si>
  <si>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</si>
  <si>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</si>
  <si>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</si>
  <si>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</si>
  <si>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</si>
  <si>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</si>
  <si>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</si>
  <si>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</si>
  <si>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</si>
  <si>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</si>
  <si>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</si>
  <si>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</si>
  <si>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</si>
  <si>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</si>
  <si>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</si>
  <si>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</si>
  <si>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</si>
  <si>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</si>
  <si>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</si>
  <si>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</si>
  <si>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</si>
  <si>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</si>
  <si>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</si>
  <si>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</si>
  <si>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</si>
  <si>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</si>
  <si>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</si>
  <si>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</si>
  <si>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</si>
  <si>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</si>
  <si>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</si>
  <si>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</si>
  <si>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</si>
  <si>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</si>
  <si>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</si>
  <si>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</si>
  <si>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</si>
  <si>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</si>
  <si>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</si>
  <si>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</si>
  <si>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</si>
  <si>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</si>
  <si>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</si>
  <si>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</si>
  <si>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</si>
  <si>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</si>
  <si>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</si>
  <si>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</si>
  <si>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</si>
  <si>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</si>
  <si>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</si>
  <si>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</si>
  <si>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</si>
  <si>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</si>
  <si>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</si>
  <si>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</si>
  <si>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</si>
  <si>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</si>
  <si>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</si>
  <si>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</si>
  <si>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</si>
  <si>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</si>
  <si>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</si>
  <si>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</si>
  <si>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</si>
  <si>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</si>
  <si>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</si>
  <si>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</si>
  <si>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</si>
  <si>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</si>
  <si>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</si>
  <si>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</si>
  <si>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</si>
  <si>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</si>
  <si>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</si>
  <si>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</si>
  <si>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</si>
  <si>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</si>
  <si>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</si>
  <si>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</si>
  <si>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</si>
  <si>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</si>
  <si>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</si>
  <si>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</si>
  <si>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</si>
  <si>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</si>
  <si>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</si>
  <si>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</si>
  <si>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</si>
  <si>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</si>
  <si>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</si>
  <si>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</si>
  <si>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</si>
  <si>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</si>
  <si>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</si>
  <si>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</si>
  <si>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</si>
  <si>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</si>
  <si>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</si>
  <si>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</si>
  <si>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</si>
  <si>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</si>
  <si>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</si>
  <si>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</si>
  <si>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</si>
  <si>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</si>
  <si>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</si>
  <si>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</si>
  <si>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</si>
  <si>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</si>
  <si>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</si>
  <si>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</si>
  <si>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</si>
  <si>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</si>
  <si>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</si>
  <si>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</si>
  <si>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</si>
  <si>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</si>
  <si>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</si>
  <si>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</si>
  <si>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</si>
  <si>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</si>
  <si>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</si>
  <si>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</si>
  <si>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</si>
  <si>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</si>
  <si>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</si>
  <si>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</si>
  <si>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</si>
  <si>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</si>
  <si>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</si>
  <si>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</si>
  <si>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</si>
  <si>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</si>
  <si>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</si>
  <si>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</si>
  <si>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</si>
  <si>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</si>
  <si>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</si>
  <si>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</si>
  <si>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</si>
  <si>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</si>
  <si>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</si>
  <si>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</si>
  <si>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</si>
  <si>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</si>
  <si>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</si>
  <si>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</si>
  <si>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</si>
  <si>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</si>
  <si>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</si>
  <si>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</si>
  <si>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</si>
  <si>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</si>
  <si>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</si>
  <si>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</si>
  <si>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</si>
  <si>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</si>
  <si>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</si>
  <si>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</si>
  <si>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</si>
  <si>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</si>
  <si>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</si>
  <si>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</si>
  <si>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</si>
  <si>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</si>
  <si>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</si>
  <si>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</si>
  <si>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</si>
  <si>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</si>
  <si>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</si>
  <si>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</si>
  <si>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</si>
  <si>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</si>
  <si>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</si>
  <si>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</si>
  <si>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</si>
  <si>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</si>
  <si>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</si>
  <si>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</si>
  <si>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</si>
  <si>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</si>
  <si>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</si>
  <si>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</si>
  <si>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</si>
  <si>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</si>
  <si>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</si>
  <si>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</si>
  <si>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</si>
  <si>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</si>
  <si>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</si>
  <si>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</si>
  <si>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</si>
  <si>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</si>
  <si>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</si>
  <si>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</si>
  <si>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</si>
  <si>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</si>
  <si>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</si>
  <si>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</si>
  <si>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</si>
  <si>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</si>
  <si>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</si>
  <si>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</si>
  <si>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</si>
  <si>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</si>
  <si>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</si>
  <si>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</si>
  <si>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</si>
  <si>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</si>
  <si>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</si>
  <si>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</si>
  <si>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</si>
  <si>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</si>
  <si>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</si>
  <si>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</si>
  <si>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</si>
  <si>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</si>
  <si>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</si>
  <si>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</si>
  <si>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</si>
  <si>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</si>
  <si>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</si>
  <si>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</si>
  <si>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</si>
  <si>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</si>
  <si>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</si>
  <si>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</si>
  <si>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</si>
  <si>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</si>
  <si>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</si>
  <si>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</si>
  <si>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</si>
  <si>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</si>
  <si>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</si>
  <si>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</si>
  <si>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</si>
  <si>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</si>
  <si>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</si>
  <si>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</si>
  <si>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</si>
  <si>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</si>
  <si>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</si>
  <si>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</si>
  <si>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</si>
  <si>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</si>
  <si>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</si>
  <si>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</si>
  <si>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</si>
  <si>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</si>
  <si>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</si>
  <si>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</si>
  <si>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</si>
  <si>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</si>
  <si>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</si>
  <si>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</si>
  <si>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</si>
  <si>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</si>
  <si>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</si>
  <si>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</si>
  <si>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</si>
  <si>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</si>
  <si>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</si>
  <si>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</si>
  <si>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</si>
  <si>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</si>
  <si>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</si>
  <si>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</si>
  <si>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</si>
  <si>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</si>
  <si>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</si>
  <si>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</si>
  <si>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</si>
  <si>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</si>
  <si>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</si>
  <si>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</si>
  <si>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</si>
  <si>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</si>
  <si>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</si>
  <si>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</si>
  <si>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</si>
  <si>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</si>
  <si>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</si>
  <si>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</si>
  <si>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</si>
  <si>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</si>
  <si>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</si>
  <si>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</si>
  <si>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</si>
  <si>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</si>
  <si>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</si>
  <si>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</si>
  <si>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</si>
  <si>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</si>
  <si>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</si>
  <si>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</si>
  <si>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</si>
  <si>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</si>
  <si>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</si>
  <si>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</si>
  <si>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</si>
  <si>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</si>
  <si>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</si>
  <si>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</si>
  <si>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</si>
  <si>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</si>
  <si>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</si>
  <si>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</si>
  <si>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</si>
  <si>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</si>
  <si>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</si>
  <si>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</si>
  <si>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</si>
  <si>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</si>
  <si>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</si>
  <si>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</si>
  <si>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</si>
  <si>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</si>
  <si>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</si>
  <si>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</si>
  <si>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</si>
  <si>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</si>
  <si>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</si>
  <si>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</si>
  <si>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</si>
  <si>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</si>
  <si>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</si>
  <si>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</si>
  <si>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</si>
  <si>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</si>
  <si>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</si>
  <si>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</si>
  <si>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</si>
  <si>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</si>
  <si>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</si>
  <si>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</si>
  <si>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</si>
  <si>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</si>
  <si>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</si>
  <si>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</si>
  <si>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</si>
  <si>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</si>
  <si>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</si>
  <si>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</si>
  <si>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</si>
  <si>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</si>
  <si>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</si>
  <si>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</si>
  <si>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</si>
  <si>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</si>
  <si>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</si>
  <si>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</si>
  <si>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</si>
  <si>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</si>
  <si>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</si>
  <si>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</si>
  <si>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</si>
  <si>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</si>
  <si>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</si>
  <si>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</si>
  <si>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</si>
  <si>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</si>
  <si>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</si>
  <si>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</si>
  <si>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</si>
  <si>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</si>
  <si>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</si>
  <si>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</si>
  <si>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</si>
  <si>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</si>
  <si>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</si>
  <si>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</si>
  <si>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</si>
  <si>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</si>
  <si>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</si>
  <si>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</si>
  <si>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</si>
  <si>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</si>
  <si>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</si>
  <si>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</si>
  <si>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</si>
  <si>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</si>
  <si>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</si>
  <si>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</si>
  <si>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</si>
  <si>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</si>
  <si>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</si>
  <si>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</si>
  <si>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</si>
  <si>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</si>
  <si>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</si>
  <si>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</si>
  <si>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</si>
  <si>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</si>
  <si>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</si>
  <si>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</si>
  <si>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</si>
  <si>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</si>
  <si>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</si>
  <si>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</si>
  <si>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</si>
  <si>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</si>
  <si>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</si>
  <si>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</si>
  <si>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</si>
  <si>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</si>
  <si>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</si>
  <si>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</si>
  <si>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</si>
  <si>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</si>
  <si>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</si>
  <si>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</si>
  <si>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</si>
  <si>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</si>
  <si>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</si>
  <si>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</si>
  <si>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</si>
  <si>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</si>
  <si>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</si>
  <si>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</si>
  <si>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</si>
  <si>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</si>
  <si>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</si>
  <si>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</si>
  <si>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</si>
  <si>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</si>
  <si>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</si>
  <si>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</si>
  <si>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</si>
  <si>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</si>
  <si>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</si>
  <si>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</si>
  <si>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</si>
  <si>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</si>
  <si>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</si>
  <si>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</si>
  <si>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</si>
  <si>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</si>
  <si>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</si>
  <si>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</si>
  <si>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</si>
  <si>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</si>
  <si>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</si>
  <si>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</si>
  <si>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</si>
  <si>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</si>
  <si>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</si>
  <si>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</si>
  <si>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</si>
  <si>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</si>
  <si>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</si>
  <si>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</si>
  <si>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</si>
  <si>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</si>
  <si>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</si>
  <si>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</si>
  <si>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</si>
  <si>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</si>
  <si>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</si>
  <si>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</si>
  <si>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</si>
  <si>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</si>
  <si>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</si>
  <si>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</si>
  <si>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</si>
  <si>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</si>
  <si>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</si>
  <si>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</si>
  <si>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</si>
  <si>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</si>
  <si>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</si>
  <si>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</si>
  <si>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</si>
  <si>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</si>
  <si>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</si>
  <si>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</si>
  <si>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</si>
  <si>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</si>
  <si>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</si>
  <si>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</si>
  <si>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</si>
  <si>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</si>
  <si>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</si>
  <si>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</si>
  <si>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</si>
  <si>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</si>
  <si>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</si>
  <si>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</si>
  <si>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</si>
  <si>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</si>
  <si>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</si>
  <si>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</si>
  <si>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</si>
  <si>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</si>
  <si>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</si>
  <si>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</si>
  <si>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</si>
  <si>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</si>
  <si>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</si>
  <si>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</si>
  <si>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</si>
  <si>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</si>
  <si>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</si>
  <si>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</si>
  <si>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</si>
  <si>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</si>
  <si>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</si>
  <si>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</si>
  <si>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</si>
  <si>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</si>
  <si>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</si>
  <si>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</si>
  <si>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</si>
  <si>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</si>
  <si>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</si>
  <si>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</si>
  <si>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</si>
  <si>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</si>
  <si>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</si>
  <si>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</si>
  <si>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</si>
  <si>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</si>
  <si>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</si>
  <si>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</si>
  <si>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</si>
  <si>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</si>
  <si>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</si>
  <si>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</si>
  <si>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</si>
  <si>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</si>
  <si>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</si>
  <si>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</si>
  <si>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</si>
  <si>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</si>
  <si>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</si>
  <si>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</si>
  <si>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</si>
  <si>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</si>
  <si>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</si>
  <si>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</si>
  <si>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</si>
  <si>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</si>
  <si>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</si>
  <si>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</si>
  <si>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</si>
  <si>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</si>
  <si>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</si>
  <si>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</si>
  <si>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</si>
  <si>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</si>
  <si>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</si>
  <si>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</si>
  <si>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</si>
  <si>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</si>
  <si>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</si>
  <si>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</si>
  <si>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</si>
  <si>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</si>
  <si>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</si>
  <si>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</si>
  <si>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</si>
  <si>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</si>
  <si>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</si>
  <si>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</si>
  <si>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</si>
  <si>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</si>
  <si>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</si>
  <si>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</si>
  <si>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</si>
  <si>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</si>
  <si>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</si>
  <si>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</si>
  <si>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</si>
  <si>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</si>
  <si>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</si>
  <si>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</si>
  <si>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</si>
  <si>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</si>
  <si>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</si>
  <si>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</si>
  <si>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</si>
  <si>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</si>
  <si>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</si>
  <si>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</si>
  <si>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</si>
  <si>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</si>
  <si>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</si>
  <si>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</si>
  <si>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</si>
  <si>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</si>
  <si>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</si>
  <si>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</si>
  <si>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</si>
  <si>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</si>
  <si>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</si>
  <si>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</si>
  <si>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</si>
  <si>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</si>
  <si>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</si>
  <si>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</si>
  <si>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</si>
  <si>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</si>
  <si>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</si>
  <si>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</si>
  <si>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</si>
  <si>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</si>
  <si>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</si>
  <si>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</si>
  <si>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</si>
  <si>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</si>
  <si>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</si>
  <si>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</si>
  <si>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</si>
  <si>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</si>
  <si>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</si>
  <si>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</si>
  <si>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</si>
  <si>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</si>
  <si>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</si>
  <si>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</si>
  <si>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</si>
  <si>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</si>
  <si>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</si>
  <si>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</si>
  <si>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</si>
  <si>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</si>
  <si>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</si>
  <si>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</si>
  <si>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</si>
  <si>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</si>
  <si>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</si>
  <si>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</si>
  <si>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</si>
  <si>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</si>
  <si>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</si>
  <si>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</si>
  <si>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</si>
  <si>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</si>
  <si>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</si>
  <si>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</si>
  <si>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</si>
  <si>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</si>
  <si>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</si>
  <si>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</si>
  <si>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</si>
  <si>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</si>
  <si>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</si>
  <si>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</si>
  <si>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</si>
  <si>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</si>
  <si>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</si>
  <si>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</si>
  <si>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</si>
  <si>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</si>
  <si>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</si>
  <si>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</si>
  <si>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</si>
  <si>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</si>
  <si>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</si>
  <si>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</si>
  <si>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</si>
  <si>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</si>
  <si>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</si>
  <si>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</si>
  <si>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</si>
  <si>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</si>
  <si>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</si>
  <si>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</si>
  <si>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</si>
  <si>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</si>
  <si>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</si>
  <si>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</si>
  <si>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</si>
  <si>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</si>
  <si>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</si>
  <si>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</si>
  <si>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</si>
  <si>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</si>
  <si>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</si>
  <si>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</si>
  <si>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</si>
  <si>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</si>
  <si>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</si>
  <si>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</si>
  <si>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</si>
  <si>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</si>
  <si>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</si>
  <si>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</si>
  <si>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</si>
  <si>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</si>
  <si>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</si>
  <si>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</si>
  <si>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</si>
  <si>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</si>
  <si>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</si>
  <si>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</si>
  <si>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</si>
  <si>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</si>
  <si>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</si>
  <si>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</si>
  <si>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</si>
  <si>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</si>
  <si>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</si>
  <si>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</si>
  <si>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</si>
  <si>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</si>
  <si>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</si>
  <si>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</si>
  <si>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</si>
  <si>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</si>
  <si>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</si>
  <si>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</si>
  <si>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</si>
  <si>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</si>
  <si>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</si>
  <si>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</si>
  <si>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</si>
  <si>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</si>
  <si>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</si>
  <si>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</si>
  <si>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</si>
  <si>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</si>
  <si>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</si>
  <si>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</si>
  <si>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</si>
  <si>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</si>
  <si>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</si>
  <si>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</si>
  <si>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</si>
  <si>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</si>
  <si>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</si>
  <si>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</si>
  <si>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</si>
  <si>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</si>
  <si>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</si>
  <si>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</si>
  <si>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</si>
  <si>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</si>
  <si>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</si>
  <si>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</si>
  <si>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</si>
  <si>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</si>
  <si>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</si>
  <si>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</si>
  <si>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</si>
  <si>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</si>
  <si>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</si>
  <si>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</si>
  <si>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</si>
  <si>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</si>
  <si>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</si>
  <si>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</si>
  <si>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</si>
  <si>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</si>
  <si>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</si>
  <si>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</si>
  <si>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</si>
  <si>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</si>
  <si>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</si>
  <si>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</si>
  <si>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</si>
  <si>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</si>
  <si>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</si>
  <si>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</si>
  <si>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</si>
  <si>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</si>
  <si>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</si>
  <si>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</si>
  <si>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</si>
  <si>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</si>
  <si>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</si>
  <si>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</si>
  <si>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</si>
  <si>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</si>
  <si>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</si>
  <si>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</si>
  <si>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</si>
  <si>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</si>
  <si>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</si>
  <si>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</si>
  <si>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</si>
  <si>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</si>
  <si>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</si>
  <si>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</si>
  <si>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</si>
  <si>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</si>
  <si>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</si>
  <si>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</si>
  <si>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</si>
  <si>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</si>
  <si>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</si>
  <si>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</si>
  <si>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</si>
  <si>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</si>
  <si>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</si>
  <si>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</si>
  <si>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</si>
  <si>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</si>
  <si>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</si>
  <si>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</si>
  <si>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</si>
  <si>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</si>
  <si>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</si>
  <si>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</si>
  <si>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</si>
  <si>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</si>
  <si>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</si>
  <si>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</si>
  <si>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</si>
  <si>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</si>
  <si>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</si>
  <si>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</si>
  <si>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</si>
  <si>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</si>
  <si>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</si>
  <si>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</si>
  <si>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</si>
  <si>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</si>
  <si>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</si>
  <si>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</si>
  <si>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</si>
  <si>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</si>
  <si>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</si>
  <si>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</si>
  <si>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</si>
  <si>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</si>
  <si>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</si>
  <si>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</si>
  <si>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</si>
  <si>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</si>
  <si>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</si>
  <si>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</si>
  <si>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</si>
  <si>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</si>
  <si>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</si>
  <si>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</si>
  <si>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</si>
  <si>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</si>
  <si>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</si>
  <si>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</si>
  <si>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</si>
  <si>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</si>
  <si>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</si>
  <si>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</si>
  <si>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</si>
  <si>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</si>
  <si>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</si>
  <si>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</si>
  <si>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</si>
  <si>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</si>
  <si>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</si>
  <si>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</si>
  <si>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</si>
  <si>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</si>
  <si>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</si>
  <si>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</si>
  <si>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</si>
  <si>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</si>
  <si>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</si>
  <si>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</si>
  <si>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</si>
  <si>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</si>
  <si>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</si>
  <si>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</si>
  <si>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</si>
  <si>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</si>
  <si>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</si>
  <si>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</si>
  <si>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</si>
  <si>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</si>
  <si>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</si>
  <si>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</si>
  <si>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</si>
  <si>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</si>
  <si>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</si>
  <si>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</si>
  <si>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</si>
  <si>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</si>
  <si>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</si>
  <si>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</si>
  <si>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</si>
  <si>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</si>
  <si>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</si>
  <si>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</si>
  <si>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</si>
  <si>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</si>
  <si>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</si>
  <si>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</si>
  <si>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</si>
  <si>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</si>
  <si>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</si>
  <si>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</si>
  <si>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</si>
  <si>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</si>
  <si>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</si>
  <si>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</si>
  <si>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</si>
  <si>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</si>
  <si>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</si>
  <si>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</si>
  <si>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</si>
  <si>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</si>
  <si>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</si>
  <si>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</si>
  <si>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</si>
  <si>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</si>
  <si>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</si>
  <si>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</si>
  <si>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</si>
  <si>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</si>
  <si>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</si>
  <si>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</si>
  <si>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</si>
  <si>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</si>
  <si>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</si>
  <si>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</si>
  <si>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</si>
  <si>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</si>
  <si>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</si>
  <si>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</si>
  <si>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</si>
  <si>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</si>
  <si>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</si>
  <si>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</si>
  <si>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</si>
  <si>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</si>
  <si>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</si>
  <si>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</si>
  <si>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</si>
  <si>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</si>
  <si>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</si>
  <si>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</si>
  <si>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</si>
  <si>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</si>
  <si>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</si>
  <si>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</si>
  <si>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</si>
  <si>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</si>
  <si>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</si>
  <si>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</si>
  <si>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</si>
  <si>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</si>
  <si>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</si>
  <si>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</si>
  <si>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</si>
  <si>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</si>
  <si>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</si>
  <si>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</si>
  <si>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</si>
  <si>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</si>
  <si>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</si>
  <si>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</si>
  <si>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</si>
  <si>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</si>
  <si>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</si>
  <si>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</si>
  <si>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</si>
  <si>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</si>
  <si>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</si>
  <si>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</si>
  <si>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</si>
  <si>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</si>
  <si>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</si>
  <si>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</si>
  <si>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</si>
  <si>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</si>
  <si>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</si>
  <si>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</si>
  <si>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</si>
  <si>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</si>
  <si>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</si>
  <si>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</si>
  <si>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</si>
  <si>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</si>
  <si>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</si>
  <si>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</si>
  <si>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</si>
  <si>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</si>
  <si>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</si>
  <si>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</si>
  <si>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</si>
  <si>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</si>
  <si>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</si>
  <si>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</si>
  <si>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</si>
  <si>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</si>
  <si>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</si>
  <si>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</si>
  <si>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</si>
  <si>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</si>
  <si>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</si>
  <si>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</si>
  <si>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</si>
  <si>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</si>
  <si>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</si>
  <si>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</si>
  <si>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</si>
  <si>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</si>
  <si>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</si>
  <si>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</si>
  <si>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</si>
  <si>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</si>
  <si>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</si>
  <si>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</si>
  <si>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</si>
  <si>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</si>
  <si>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</si>
  <si>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</si>
  <si>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</si>
  <si>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</si>
  <si>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</si>
  <si>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</si>
  <si>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</si>
  <si>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</si>
  <si>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</si>
  <si>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</si>
  <si>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</si>
  <si>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</si>
  <si>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</si>
  <si>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</si>
  <si>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</si>
  <si>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</si>
  <si>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</si>
  <si>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</si>
  <si>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</si>
  <si>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</si>
  <si>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</si>
  <si>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</si>
  <si>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</si>
  <si>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</si>
  <si>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</si>
  <si>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</si>
  <si>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</si>
  <si>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</si>
  <si>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</si>
  <si>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</si>
  <si>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</si>
  <si>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</si>
  <si>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</si>
  <si>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</si>
  <si>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</si>
  <si>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</si>
  <si>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</si>
  <si>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</si>
  <si>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</si>
  <si>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</si>
  <si>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</si>
  <si>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</si>
  <si>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</si>
  <si>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</si>
  <si>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</si>
  <si>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</si>
  <si>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</si>
  <si>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</si>
  <si>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</si>
  <si>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</si>
  <si>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</si>
  <si>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</si>
  <si>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</si>
  <si>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</si>
  <si>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</si>
  <si>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</si>
  <si>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</si>
  <si>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</si>
  <si>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</si>
  <si>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</si>
  <si>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</si>
  <si>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</si>
  <si>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</si>
  <si>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</si>
  <si>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</si>
  <si>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</si>
  <si>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</si>
  <si>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</si>
  <si>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</si>
  <si>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</si>
  <si>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</si>
  <si>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</si>
  <si>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</si>
  <si>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</si>
  <si>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</si>
  <si>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</si>
  <si>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</si>
  <si>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</si>
  <si>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</si>
  <si>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</si>
  <si>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</si>
  <si>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</si>
  <si>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</si>
  <si>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</si>
  <si>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</si>
  <si>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</si>
  <si>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</si>
  <si>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</si>
  <si>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</si>
  <si>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</si>
  <si>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</si>
  <si>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</si>
  <si>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</si>
  <si>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</si>
  <si>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</si>
  <si>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</si>
  <si>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</si>
  <si>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</si>
  <si>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</si>
  <si>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</si>
  <si>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</si>
  <si>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</si>
  <si>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</si>
  <si>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</si>
  <si>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</si>
  <si>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</si>
  <si>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</si>
  <si>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</si>
  <si>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</si>
  <si>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</si>
  <si>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</si>
  <si>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</si>
  <si>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</si>
  <si>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</si>
  <si>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</si>
  <si>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</si>
  <si>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</si>
  <si>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</si>
  <si>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</si>
  <si>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</si>
  <si>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</si>
  <si>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</si>
  <si>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</si>
  <si>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</si>
  <si>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</si>
  <si>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</si>
  <si>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</si>
  <si>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</si>
  <si>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</si>
  <si>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</si>
  <si>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</si>
  <si>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</si>
  <si>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</si>
  <si>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</si>
  <si>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</si>
  <si>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</si>
  <si>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</si>
  <si>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</si>
  <si>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</si>
  <si>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</si>
  <si>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</si>
  <si>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</si>
  <si>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</si>
  <si>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</si>
  <si>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</si>
  <si>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</si>
  <si>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</si>
  <si>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</si>
  <si>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</si>
  <si>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</si>
  <si>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</si>
  <si>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</si>
  <si>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</si>
  <si>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</si>
  <si>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</si>
  <si>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</si>
  <si>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</si>
  <si>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</si>
  <si>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</si>
  <si>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</si>
  <si>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</si>
  <si>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</si>
  <si>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</si>
  <si>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</si>
  <si>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</si>
  <si>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</si>
  <si>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</si>
  <si>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</si>
  <si>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</si>
  <si>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</si>
  <si>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</si>
  <si>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</si>
  <si>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</si>
  <si>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</si>
  <si>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</si>
  <si>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</si>
  <si>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</si>
  <si>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</si>
  <si>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</si>
  <si>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</si>
  <si>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</si>
  <si>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</si>
  <si>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</si>
  <si>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</si>
  <si>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</si>
  <si>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</si>
  <si>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</si>
  <si>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</si>
  <si>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</si>
  <si>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</si>
  <si>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</si>
  <si>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</si>
  <si>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</si>
  <si>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</si>
  <si>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</si>
  <si>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</si>
  <si>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</si>
  <si>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</si>
  <si>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</si>
  <si>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</si>
  <si>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</si>
  <si>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</si>
  <si>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</si>
  <si>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</si>
  <si>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</si>
  <si>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</si>
  <si>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</si>
  <si>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</si>
  <si>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</si>
  <si>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</si>
  <si>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</si>
  <si>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</si>
  <si>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</si>
  <si>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</si>
  <si>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</si>
  <si>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</si>
  <si>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</si>
  <si>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</si>
  <si>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</si>
  <si>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</si>
  <si>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</si>
  <si>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</si>
  <si>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</si>
  <si>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</si>
  <si>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</si>
  <si>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</si>
  <si>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</si>
  <si>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</si>
  <si>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</si>
  <si>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</si>
  <si>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</si>
  <si>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</si>
  <si>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</si>
  <si>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</si>
  <si>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</si>
  <si>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</si>
  <si>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</si>
  <si>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</si>
  <si>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</si>
  <si>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</si>
  <si>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</si>
  <si>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</si>
  <si>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</si>
  <si>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</si>
  <si>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</si>
  <si>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</si>
  <si>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</si>
  <si>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</si>
  <si>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</si>
  <si>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</si>
  <si>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</si>
  <si>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</si>
  <si>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</si>
  <si>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</si>
  <si>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</si>
  <si>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</si>
  <si>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</si>
  <si>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</si>
  <si>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</si>
  <si>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</si>
  <si>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</si>
  <si>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</si>
  <si>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</si>
  <si>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</si>
  <si>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</si>
  <si>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</si>
  <si>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</si>
  <si>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</si>
  <si>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</si>
  <si>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</si>
  <si>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</si>
  <si>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</si>
  <si>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</si>
  <si>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</si>
  <si>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</si>
  <si>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</si>
  <si>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</si>
  <si>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</si>
  <si>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</si>
  <si>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</si>
  <si>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</si>
  <si>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</si>
  <si>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</si>
  <si>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</si>
  <si>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</si>
  <si>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</si>
  <si>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</si>
  <si>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</si>
  <si>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</si>
  <si>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</si>
  <si>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</si>
  <si>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</si>
  <si>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</si>
  <si>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</si>
  <si>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</si>
  <si>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</si>
  <si>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</si>
  <si>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</si>
  <si>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</si>
  <si>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</si>
  <si>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</si>
  <si>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</si>
  <si>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</si>
  <si>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</si>
  <si>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</si>
  <si>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</si>
  <si>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</si>
  <si>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</si>
  <si>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</si>
  <si>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</si>
  <si>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</si>
  <si>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</si>
  <si>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</si>
  <si>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</si>
  <si>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</si>
  <si>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</si>
  <si>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</si>
  <si>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</si>
  <si>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</si>
  <si>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</si>
  <si>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</si>
  <si>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</si>
  <si>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</si>
  <si>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</si>
  <si>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</si>
  <si>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</si>
  <si>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</si>
  <si>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</si>
  <si>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</si>
  <si>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</si>
  <si>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</si>
  <si>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</si>
  <si>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</si>
  <si>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</si>
  <si>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</si>
  <si>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</si>
  <si>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</si>
  <si>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</si>
  <si>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</si>
  <si>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</si>
  <si>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</si>
  <si>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</si>
  <si>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</si>
  <si>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</si>
  <si>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</si>
  <si>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</si>
  <si>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</si>
  <si>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</si>
  <si>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</si>
  <si>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</si>
  <si>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</si>
  <si>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</si>
  <si>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</si>
  <si>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</si>
  <si>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</si>
  <si>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</si>
  <si>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</si>
  <si>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</si>
  <si>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</si>
  <si>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</si>
  <si>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</si>
  <si>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</si>
  <si>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</si>
  <si>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</si>
  <si>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</si>
  <si>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</si>
  <si>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</si>
  <si>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</si>
  <si>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</si>
  <si>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</si>
  <si>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</si>
  <si>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</si>
  <si>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</si>
  <si>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</si>
  <si>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</si>
  <si>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</si>
  <si>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</si>
  <si>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</si>
  <si>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</si>
  <si>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</si>
  <si>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</si>
  <si>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</si>
  <si>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</si>
  <si>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</si>
  <si>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</si>
  <si>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</si>
  <si>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</si>
  <si>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</si>
  <si>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</si>
  <si>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</si>
  <si>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</si>
  <si>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</si>
  <si>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</si>
  <si>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</si>
  <si>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</si>
  <si>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</si>
  <si>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</si>
  <si>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</si>
  <si>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</si>
  <si>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</si>
  <si>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</si>
  <si>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</si>
  <si>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</si>
  <si>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</si>
  <si>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</si>
  <si>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</si>
  <si>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</si>
  <si>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</si>
  <si>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</si>
  <si>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</si>
  <si>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</si>
  <si>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</si>
  <si>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</si>
  <si>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</si>
  <si>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</si>
  <si>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</si>
  <si>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</si>
  <si>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</si>
  <si>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</si>
  <si>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</si>
  <si>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</si>
  <si>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</si>
  <si>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</si>
  <si>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</si>
  <si>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</si>
  <si>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</si>
  <si>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</si>
  <si>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</si>
  <si>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</si>
  <si>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</si>
  <si>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</si>
  <si>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</si>
  <si>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</si>
  <si>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</si>
  <si>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</si>
  <si>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</si>
  <si>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</si>
  <si>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</si>
  <si>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</si>
  <si>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</si>
  <si>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</si>
  <si>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</si>
  <si>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</si>
  <si>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</si>
  <si>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</si>
  <si>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</si>
  <si>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</si>
  <si>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</si>
  <si>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</si>
  <si>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</si>
  <si>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</si>
  <si>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</si>
  <si>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</si>
  <si>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</si>
  <si>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</si>
  <si>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</si>
  <si>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</si>
  <si>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</si>
  <si>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</si>
  <si>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</si>
  <si>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</si>
  <si>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</si>
  <si>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</si>
  <si>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</si>
  <si>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</si>
  <si>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</si>
  <si>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</si>
  <si>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</si>
  <si>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</si>
  <si>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</si>
  <si>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</si>
  <si>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</si>
  <si>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</si>
  <si>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</si>
  <si>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</si>
  <si>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</si>
  <si>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</si>
  <si>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</si>
  <si>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</si>
  <si>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</si>
  <si>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</si>
  <si>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</si>
  <si>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</si>
  <si>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</si>
  <si>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</si>
  <si>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</si>
  <si>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</si>
  <si>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</si>
  <si>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</si>
  <si>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</si>
  <si>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</si>
  <si>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</si>
  <si>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</si>
  <si>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</si>
  <si>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</si>
  <si>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</si>
  <si>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</si>
  <si>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</si>
  <si>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</si>
  <si>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</si>
  <si>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</si>
  <si>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</si>
  <si>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</si>
  <si>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</si>
  <si>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</si>
  <si>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</si>
  <si>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</si>
  <si>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</si>
  <si>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</si>
  <si>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</si>
  <si>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</si>
  <si>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</si>
  <si>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</si>
  <si>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</si>
  <si>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</si>
  <si>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</si>
  <si>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</si>
  <si>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</si>
  <si>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</si>
  <si>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</si>
  <si>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</si>
  <si>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</si>
  <si>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</si>
  <si>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</si>
  <si>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</si>
  <si>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</si>
  <si>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</si>
  <si>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</si>
  <si>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</si>
  <si>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</si>
  <si>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</si>
  <si>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</si>
  <si>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</si>
  <si>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</si>
  <si>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</si>
  <si>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</si>
  <si>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</si>
  <si>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</si>
  <si>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</si>
  <si>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</si>
  <si>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</si>
  <si>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</si>
  <si>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</si>
  <si>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</si>
  <si>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</si>
  <si>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</si>
  <si>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</si>
  <si>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</si>
  <si>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</si>
  <si>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</si>
  <si>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</si>
  <si>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</si>
  <si>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</si>
  <si>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</si>
  <si>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</si>
  <si>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</si>
  <si>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</si>
  <si>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</si>
  <si>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</si>
  <si>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</si>
  <si>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</si>
  <si>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</si>
  <si>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</si>
  <si>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</si>
  <si>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</si>
  <si>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</si>
  <si>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</si>
  <si>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</si>
  <si>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</si>
  <si>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</si>
  <si>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</si>
  <si>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</si>
  <si>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</si>
  <si>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</si>
  <si>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</si>
  <si>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</si>
  <si>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</si>
  <si>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</si>
  <si>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</si>
  <si>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</si>
  <si>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</si>
  <si>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</si>
  <si>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</si>
  <si>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</si>
  <si>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</si>
  <si>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</si>
  <si>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</si>
  <si>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</si>
  <si>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</si>
  <si>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</si>
  <si>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</si>
  <si>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</si>
  <si>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</si>
  <si>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</si>
  <si>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</si>
  <si>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</si>
  <si>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</si>
  <si>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</si>
  <si>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</si>
  <si>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</si>
  <si>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</si>
  <si>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</si>
  <si>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</si>
  <si>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</si>
  <si>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</si>
  <si>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</si>
  <si>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</si>
  <si>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</si>
  <si>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</si>
  <si>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</si>
  <si>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</si>
  <si>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</si>
  <si>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</si>
  <si>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</si>
  <si>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</si>
  <si>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</si>
  <si>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</si>
  <si>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</si>
  <si>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</si>
  <si>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</si>
  <si>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</si>
  <si>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</si>
  <si>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</si>
  <si>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</si>
  <si>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</si>
  <si>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</si>
  <si>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</si>
  <si>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</si>
  <si>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</si>
  <si>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</si>
  <si>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</si>
  <si>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</si>
  <si>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</si>
  <si>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</si>
  <si>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</si>
  <si>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</si>
  <si>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</si>
  <si>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</si>
  <si>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</si>
  <si>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</si>
  <si>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</si>
  <si>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</si>
  <si>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</si>
  <si>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</si>
  <si>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</si>
  <si>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</si>
  <si>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</si>
  <si>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</si>
  <si>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</si>
  <si>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</si>
  <si>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</si>
  <si>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</si>
  <si>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</si>
  <si>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</si>
  <si>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</si>
  <si>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</si>
  <si>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</si>
  <si>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</si>
  <si>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</si>
  <si>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</si>
  <si>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</si>
  <si>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</si>
  <si>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</si>
  <si>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</si>
  <si>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</si>
  <si>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</si>
  <si>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</si>
  <si>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</si>
  <si>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</si>
  <si>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</si>
  <si>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</si>
  <si>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</si>
  <si>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</si>
  <si>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</si>
  <si>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</si>
  <si>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</si>
  <si>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</si>
  <si>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</si>
  <si>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</si>
  <si>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</si>
  <si>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</si>
  <si>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</si>
  <si>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</si>
  <si>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</si>
  <si>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</si>
  <si>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</si>
  <si>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</si>
  <si>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</si>
  <si>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</si>
  <si>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</si>
  <si>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</si>
  <si>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</si>
  <si>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</si>
  <si>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</si>
  <si>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</si>
  <si>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</si>
  <si>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</si>
  <si>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</si>
  <si>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</si>
  <si>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</si>
  <si>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</si>
  <si>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</si>
  <si>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</si>
  <si>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</si>
  <si>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</si>
  <si>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</si>
  <si>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</si>
  <si>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</si>
  <si>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</si>
  <si>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</si>
  <si>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</si>
  <si>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</si>
  <si>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</si>
  <si>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</si>
  <si>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</si>
  <si>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</si>
  <si>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</si>
  <si>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</si>
  <si>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</si>
  <si>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</si>
  <si>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</si>
  <si>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</si>
  <si>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</si>
  <si>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</si>
  <si>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</si>
  <si>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</si>
  <si>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</si>
  <si>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</si>
  <si>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</si>
  <si>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</si>
  <si>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</si>
  <si>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</si>
  <si>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</si>
  <si>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</si>
  <si>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</si>
  <si>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</si>
  <si>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</si>
  <si>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</si>
  <si>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</si>
  <si>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</si>
  <si>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</si>
  <si>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</si>
  <si>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</si>
  <si>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</si>
  <si>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</si>
  <si>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</si>
  <si>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</si>
  <si>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</si>
  <si>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</si>
  <si>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</si>
  <si>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</si>
  <si>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</si>
  <si>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</si>
  <si>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</si>
  <si>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</si>
  <si>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</si>
  <si>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</si>
  <si>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</si>
  <si>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</si>
  <si>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</si>
  <si>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</si>
  <si>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</si>
  <si>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</si>
  <si>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</si>
  <si>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</si>
  <si>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</si>
  <si>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</si>
  <si>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</si>
  <si>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</si>
  <si>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</si>
  <si>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</si>
  <si>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</si>
  <si>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</si>
  <si>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</si>
  <si>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</si>
  <si>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</si>
  <si>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</si>
  <si>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</si>
  <si>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</si>
  <si>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</si>
  <si>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</si>
  <si>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</si>
  <si>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</si>
  <si>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</si>
  <si>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</si>
  <si>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</si>
  <si>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</si>
  <si>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</si>
  <si>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</si>
  <si>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</si>
  <si>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</si>
  <si>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</si>
  <si>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</si>
  <si>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</si>
  <si>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</si>
  <si>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</si>
  <si>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</si>
  <si>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</si>
  <si>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</si>
  <si>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</si>
  <si>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</si>
  <si>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</si>
  <si>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</si>
  <si>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</si>
  <si>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</si>
  <si>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</si>
  <si>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</si>
  <si>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</si>
  <si>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</si>
  <si>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</si>
  <si>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</si>
  <si>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</si>
  <si>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</si>
  <si>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</si>
  <si>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</si>
  <si>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</si>
  <si>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</si>
  <si>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</si>
  <si>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</si>
  <si>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</si>
  <si>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</si>
  <si>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</si>
  <si>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</si>
  <si>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</si>
  <si>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</si>
  <si>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</si>
  <si>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</si>
  <si>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</si>
  <si>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</si>
  <si>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</si>
  <si>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</si>
  <si>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</si>
  <si>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</si>
  <si>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</si>
  <si>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</si>
  <si>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</si>
  <si>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</si>
  <si>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</si>
  <si>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</si>
  <si>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</si>
  <si>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</si>
  <si>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</si>
  <si>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</si>
  <si>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</si>
  <si>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</si>
  <si>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</si>
  <si>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</si>
  <si>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</si>
  <si>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</si>
  <si>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</si>
  <si>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</si>
  <si>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</si>
  <si>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</si>
  <si>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</si>
  <si>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</si>
  <si>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</si>
  <si>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</si>
  <si>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</si>
  <si>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</si>
  <si>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</si>
  <si>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</si>
  <si>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</si>
  <si>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</si>
  <si>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</si>
  <si>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</si>
  <si>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</si>
  <si>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</si>
  <si>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</si>
  <si>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</si>
  <si>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</si>
  <si>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</si>
  <si>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</si>
  <si>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</si>
  <si>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</si>
  <si>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</si>
  <si>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</si>
  <si>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</si>
  <si>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</si>
  <si>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</si>
  <si>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</si>
  <si>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</si>
  <si>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</si>
  <si>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</si>
  <si>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</si>
  <si>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</si>
  <si>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</si>
  <si>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</si>
  <si>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</si>
  <si>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</si>
  <si>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</si>
  <si>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</si>
  <si>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</si>
  <si>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</si>
  <si>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</si>
  <si>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</si>
  <si>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</si>
  <si>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</si>
  <si>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</si>
  <si>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</si>
  <si>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</si>
  <si>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</si>
  <si>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</si>
  <si>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</si>
  <si>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</si>
  <si>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</si>
  <si>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</si>
  <si>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</si>
  <si>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</si>
  <si>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</si>
  <si>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</si>
  <si>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</si>
  <si>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</si>
  <si>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</si>
  <si>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</si>
  <si>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</si>
  <si>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</si>
  <si>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</si>
  <si>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</si>
  <si>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</si>
  <si>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</si>
  <si>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</si>
  <si>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</si>
  <si>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</si>
  <si>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</si>
  <si>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</si>
  <si>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</si>
  <si>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</si>
  <si>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</si>
  <si>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</si>
  <si>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</si>
  <si>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</si>
  <si>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</si>
  <si>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</si>
  <si>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</si>
  <si>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</si>
  <si>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</si>
  <si>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</si>
  <si>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</si>
  <si>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</si>
  <si>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</si>
  <si>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</si>
  <si>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</si>
  <si>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</si>
  <si>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</si>
  <si>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</si>
  <si>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</si>
  <si>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</si>
  <si>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</si>
  <si>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</si>
  <si>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</si>
  <si>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</si>
  <si>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</si>
  <si>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</si>
  <si>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</si>
  <si>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</si>
  <si>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</si>
  <si>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</si>
  <si>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</si>
  <si>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</si>
  <si>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</si>
  <si>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</si>
  <si>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</si>
  <si>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</si>
  <si>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</si>
  <si>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</si>
  <si>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</si>
  <si>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</si>
  <si>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</si>
  <si>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</si>
  <si>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</si>
  <si>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</si>
  <si>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</si>
  <si>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</si>
  <si>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</si>
  <si>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</si>
  <si>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</si>
  <si>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</si>
  <si>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</si>
  <si>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</si>
  <si>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</si>
  <si>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</si>
  <si>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</si>
  <si>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</si>
  <si>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</si>
  <si>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</si>
  <si>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</si>
  <si>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</si>
  <si>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</si>
  <si>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</si>
  <si>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</si>
  <si>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</si>
  <si>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</si>
  <si>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</si>
  <si>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</si>
  <si>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</si>
  <si>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</si>
  <si>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</si>
  <si>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</si>
  <si>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</si>
  <si>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</si>
  <si>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</si>
  <si>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</si>
  <si>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</si>
  <si>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</si>
  <si>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</si>
  <si>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</si>
  <si>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</si>
  <si>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</si>
  <si>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</si>
  <si>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</si>
  <si>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</si>
  <si>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</si>
  <si>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</si>
  <si>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</si>
  <si>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</si>
  <si>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</si>
  <si>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</si>
  <si>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</si>
  <si>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</si>
  <si>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</si>
  <si>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</si>
  <si>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</si>
  <si>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</si>
  <si>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</si>
  <si>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</si>
  <si>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</si>
  <si>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</si>
  <si>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</si>
  <si>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</si>
  <si>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</si>
  <si>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</si>
  <si>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</si>
  <si>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</si>
  <si>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</si>
  <si>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</si>
  <si>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</si>
  <si>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</si>
  <si>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</si>
  <si>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</si>
  <si>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</si>
  <si>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</si>
  <si>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</si>
  <si>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</si>
  <si>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</si>
  <si>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</si>
  <si>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</si>
  <si>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</si>
  <si>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</si>
  <si>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</si>
  <si>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</si>
  <si>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</si>
  <si>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</si>
  <si>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</si>
  <si>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</si>
  <si>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</si>
  <si>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</si>
  <si>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</si>
  <si>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</si>
  <si>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</si>
  <si>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</si>
  <si>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</si>
  <si>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</si>
  <si>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</si>
  <si>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</si>
  <si>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</si>
  <si>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</si>
  <si>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</si>
  <si>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</si>
  <si>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</si>
  <si>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</si>
  <si>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</si>
  <si>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</si>
  <si>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</si>
  <si>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</si>
  <si>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</si>
  <si>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</si>
  <si>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</si>
  <si>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</si>
  <si>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</si>
  <si>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</si>
  <si>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</si>
  <si>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</si>
  <si>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</si>
  <si>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</si>
  <si>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</si>
  <si>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</si>
  <si>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</si>
  <si>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</si>
  <si>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</si>
  <si>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</si>
  <si>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</si>
  <si>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</si>
  <si>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</si>
  <si>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</si>
  <si>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</si>
  <si>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</si>
  <si>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</si>
  <si>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</si>
  <si>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</si>
  <si>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</si>
  <si>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</si>
  <si>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</si>
  <si>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</si>
  <si>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</si>
  <si>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</si>
  <si>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</si>
  <si>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</si>
  <si>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</si>
  <si>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</si>
  <si>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</si>
  <si>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</si>
  <si>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</si>
  <si>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</si>
  <si>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</si>
  <si>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</si>
  <si>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</si>
  <si>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</si>
  <si>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</si>
  <si>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</si>
  <si>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</si>
  <si>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</si>
  <si>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</si>
  <si>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</si>
  <si>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</si>
  <si>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</si>
  <si>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</si>
  <si>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</si>
  <si>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</si>
  <si>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</si>
  <si>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</si>
  <si>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</si>
  <si>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</si>
  <si>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</si>
  <si>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</si>
  <si>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</si>
  <si>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</si>
  <si>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</si>
  <si>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</si>
  <si>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</si>
  <si>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</si>
  <si>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</si>
  <si>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</si>
  <si>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</si>
  <si>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</si>
  <si>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</si>
  <si>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</si>
  <si>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</si>
  <si>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</si>
  <si>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</si>
  <si>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</si>
  <si>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</si>
  <si>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</si>
  <si>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</si>
  <si>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</si>
  <si>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</si>
  <si>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</si>
  <si>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</si>
  <si>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</si>
  <si>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</si>
  <si>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</si>
  <si>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</si>
  <si>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</si>
  <si>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</si>
  <si>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</si>
  <si>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</si>
  <si>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</si>
  <si>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</si>
  <si>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</si>
  <si>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</si>
  <si>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</si>
  <si>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</si>
  <si>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</si>
  <si>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</si>
  <si>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</si>
  <si>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</si>
  <si>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</si>
  <si>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</si>
  <si>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</si>
  <si>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</si>
  <si>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</si>
  <si>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</si>
  <si>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</si>
  <si>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</si>
  <si>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</si>
  <si>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</si>
  <si>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</si>
  <si>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</si>
  <si>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</si>
  <si>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</si>
  <si>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</si>
  <si>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</si>
  <si>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</si>
  <si>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</si>
  <si>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</si>
  <si>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</si>
  <si>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</si>
  <si>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</si>
  <si>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</si>
  <si>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</si>
  <si>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</si>
  <si>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</si>
  <si>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</si>
  <si>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</si>
  <si>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</si>
  <si>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</si>
  <si>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</si>
  <si>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</si>
  <si>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</si>
  <si>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</si>
  <si>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</si>
  <si>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</si>
  <si>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</si>
  <si>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</si>
  <si>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</si>
  <si>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</si>
  <si>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</si>
  <si>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</si>
  <si>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</si>
  <si>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</si>
  <si>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</si>
  <si>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</si>
  <si>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</si>
  <si>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</si>
  <si>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</si>
  <si>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</si>
  <si>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</si>
  <si>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</si>
  <si>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</si>
  <si>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</si>
  <si>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</si>
  <si>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</si>
  <si>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</si>
  <si>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</si>
  <si>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</si>
  <si>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</si>
  <si>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</si>
  <si>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</si>
  <si>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</si>
  <si>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</si>
  <si>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</si>
  <si>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</si>
  <si>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</si>
  <si>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</si>
  <si>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</si>
  <si>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</si>
  <si>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</si>
  <si>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</si>
  <si>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</si>
  <si>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</si>
  <si>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</si>
  <si>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</si>
  <si>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</si>
  <si>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</si>
  <si>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</si>
  <si>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</si>
  <si>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</si>
  <si>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</si>
  <si>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</si>
  <si>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</si>
  <si>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</si>
  <si>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</si>
  <si>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</si>
  <si>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</si>
  <si>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</si>
  <si>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</si>
  <si>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</si>
  <si>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</si>
  <si>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</si>
  <si>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</si>
  <si>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</si>
  <si>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</si>
  <si>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</si>
  <si>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</si>
  <si>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</si>
  <si>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</si>
  <si>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</si>
  <si>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</si>
  <si>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</si>
  <si>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</si>
  <si>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</si>
  <si>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</si>
  <si>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</si>
  <si>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</si>
  <si>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</si>
  <si>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</si>
  <si>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</si>
  <si>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</si>
  <si>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</si>
  <si>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</si>
  <si>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</si>
  <si>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</si>
  <si>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</si>
  <si>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</si>
  <si>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</si>
  <si>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</si>
  <si>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</si>
  <si>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</si>
  <si>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</si>
  <si>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</si>
  <si>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</si>
  <si>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</si>
  <si>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</si>
  <si>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</si>
  <si>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</si>
  <si>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</si>
  <si>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</si>
  <si>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</si>
  <si>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</si>
  <si>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</si>
  <si>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</si>
  <si>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</si>
  <si>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</si>
  <si>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</si>
  <si>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</si>
  <si>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</si>
  <si>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</si>
  <si>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</si>
  <si>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</si>
  <si>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</si>
  <si>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</si>
  <si>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</si>
  <si>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</si>
  <si>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</si>
  <si>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</si>
  <si>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</si>
  <si>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</si>
  <si>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</si>
  <si>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</si>
  <si>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</si>
  <si>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</si>
  <si>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</si>
  <si>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</si>
  <si>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</si>
  <si>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</si>
  <si>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</si>
  <si>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</si>
  <si>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</si>
  <si>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</si>
  <si>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</si>
  <si>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</si>
  <si>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</si>
  <si>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</si>
  <si>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</si>
  <si>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</si>
  <si>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</si>
  <si>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</si>
  <si>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</si>
  <si>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</si>
  <si>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</si>
  <si>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</si>
  <si>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</si>
  <si>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</si>
  <si>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</si>
  <si>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</si>
  <si>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</si>
  <si>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</si>
  <si>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</si>
  <si>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</si>
  <si>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</si>
  <si>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</si>
  <si>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</si>
  <si>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</si>
  <si>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</si>
  <si>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</si>
  <si>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</si>
  <si>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</si>
  <si>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</si>
  <si>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</si>
  <si>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</si>
  <si>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</si>
  <si>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</si>
  <si>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</si>
  <si>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</si>
  <si>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</si>
  <si>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</si>
  <si>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</si>
  <si>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</si>
  <si>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</si>
  <si>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</si>
  <si>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</si>
  <si>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</si>
  <si>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</si>
  <si>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</si>
  <si>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</si>
  <si>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</si>
  <si>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</si>
  <si>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</si>
  <si>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</si>
  <si>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</si>
  <si>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</si>
  <si>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</si>
  <si>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</si>
  <si>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</si>
  <si>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</si>
  <si>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</si>
  <si>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</si>
  <si>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</si>
  <si>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</si>
  <si>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</si>
  <si>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</si>
  <si>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</si>
  <si>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</si>
  <si>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</si>
  <si>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</si>
  <si>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</si>
  <si>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</si>
  <si>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</si>
  <si>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</si>
  <si>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</si>
  <si>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</si>
  <si>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</si>
  <si>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</si>
  <si>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</si>
  <si>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</si>
  <si>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</si>
  <si>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</si>
  <si>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</si>
  <si>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</si>
  <si>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</si>
  <si>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</si>
  <si>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</si>
  <si>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</si>
  <si>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</si>
  <si>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</si>
  <si>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</si>
  <si>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</si>
  <si>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</si>
  <si>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</si>
  <si>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</si>
  <si>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</si>
  <si>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</si>
  <si>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</si>
  <si>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</si>
  <si>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</si>
  <si>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</si>
  <si>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</si>
  <si>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</si>
  <si>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</si>
  <si>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</si>
  <si>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</si>
  <si>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</si>
  <si>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</si>
  <si>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</si>
  <si>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</si>
  <si>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</si>
  <si>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</si>
  <si>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</si>
  <si>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</si>
  <si>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</si>
  <si>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</si>
  <si>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</si>
  <si>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</si>
  <si>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</si>
  <si>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</si>
  <si>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</si>
  <si>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</si>
  <si>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</si>
  <si>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</si>
  <si>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</si>
  <si>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</si>
  <si>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</si>
  <si>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</si>
  <si>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</si>
  <si>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</si>
  <si>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</si>
  <si>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</si>
  <si>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</si>
  <si>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</si>
  <si>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</si>
  <si>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</si>
  <si>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</si>
  <si>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</si>
  <si>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</si>
  <si>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</si>
  <si>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</si>
  <si>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</si>
  <si>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</si>
  <si>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</si>
  <si>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</si>
  <si>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</si>
  <si>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</si>
  <si>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</si>
  <si>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</si>
  <si>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</si>
  <si>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</si>
  <si>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</si>
  <si>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</si>
  <si>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</si>
  <si>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</si>
  <si>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</si>
  <si>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</si>
  <si>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</si>
  <si>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</si>
  <si>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</si>
  <si>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</si>
  <si>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</si>
  <si>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</si>
  <si>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</si>
  <si>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</si>
  <si>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</si>
  <si>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</si>
  <si>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</si>
  <si>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</si>
  <si>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</si>
  <si>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</si>
  <si>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</si>
  <si>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</si>
  <si>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</si>
  <si>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</si>
  <si>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</si>
  <si>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</si>
  <si>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</si>
  <si>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</si>
  <si>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</si>
  <si>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</si>
  <si>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</si>
  <si>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</si>
  <si>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</si>
  <si>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</si>
  <si>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</si>
  <si>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</si>
  <si>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</si>
  <si>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</si>
  <si>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</si>
  <si>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</si>
  <si>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</si>
  <si>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</si>
  <si>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</si>
  <si>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</si>
  <si>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</si>
  <si>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</si>
  <si>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</si>
  <si>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</si>
  <si>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</si>
  <si>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</si>
  <si>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</si>
  <si>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</si>
  <si>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</si>
  <si>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</si>
  <si>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</si>
  <si>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</si>
  <si>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</si>
  <si>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</si>
  <si>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</si>
  <si>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</si>
  <si>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</si>
  <si>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</si>
  <si>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</si>
  <si>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</si>
  <si>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</si>
  <si>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</si>
  <si>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</si>
  <si>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</si>
  <si>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</si>
  <si>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</si>
  <si>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</si>
  <si>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</si>
  <si>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</si>
  <si>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</si>
  <si>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</si>
  <si>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</si>
  <si>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</si>
  <si>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</si>
  <si>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</si>
  <si>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</si>
  <si>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</si>
  <si>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</si>
  <si>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</si>
  <si>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</si>
  <si>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</si>
  <si>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</si>
  <si>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</si>
  <si>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</si>
  <si>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</si>
  <si>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</si>
  <si>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</si>
  <si>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</si>
  <si>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</si>
  <si>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</si>
  <si>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</si>
  <si>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</si>
  <si>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</si>
  <si>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</si>
  <si>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</si>
  <si>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</si>
  <si>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</si>
  <si>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</si>
  <si>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</si>
  <si>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</si>
  <si>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</si>
  <si>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</si>
  <si>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</si>
  <si>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</si>
  <si>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</si>
  <si>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</si>
  <si>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</si>
  <si>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</si>
  <si>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</si>
  <si>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</si>
  <si>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</si>
  <si>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</si>
  <si>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</si>
  <si>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</si>
  <si>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</si>
  <si>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</si>
  <si>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</si>
  <si>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</si>
  <si>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</si>
  <si>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</si>
  <si>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</si>
  <si>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</si>
  <si>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</si>
  <si>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</si>
  <si>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</si>
  <si>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</si>
  <si>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</si>
  <si>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</si>
  <si>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</si>
  <si>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</si>
  <si>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</si>
  <si>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</si>
  <si>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</si>
  <si>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</si>
  <si>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</si>
  <si>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</si>
  <si>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</si>
  <si>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</si>
  <si>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</si>
  <si>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</si>
  <si>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</si>
  <si>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</si>
  <si>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</si>
  <si>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</si>
  <si>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</si>
  <si>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</si>
  <si>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</si>
  <si>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</si>
  <si>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</si>
  <si>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</si>
  <si>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</si>
  <si>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</si>
  <si>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</si>
  <si>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</si>
  <si>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</si>
  <si>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</si>
  <si>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</si>
  <si>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</si>
  <si>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</si>
  <si>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</si>
  <si>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</si>
  <si>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</si>
  <si>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</si>
  <si>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</si>
  <si>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</si>
  <si>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</si>
  <si>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</si>
  <si>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</si>
  <si>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</si>
  <si>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</si>
  <si>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</si>
  <si>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</si>
  <si>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</si>
  <si>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</si>
  <si>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</si>
  <si>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</si>
  <si>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</si>
  <si>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</si>
  <si>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</si>
  <si>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</si>
  <si>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</si>
  <si>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</si>
  <si>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</si>
  <si>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</si>
  <si>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</si>
  <si>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</si>
  <si>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</si>
  <si>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</si>
  <si>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</si>
  <si>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</si>
  <si>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</si>
  <si>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</si>
  <si>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</si>
  <si>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</si>
  <si>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</si>
  <si>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</si>
  <si>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</si>
  <si>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</si>
  <si>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</si>
  <si>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</si>
  <si>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</si>
  <si>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</si>
  <si>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</si>
  <si>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</si>
  <si>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</si>
  <si>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</si>
  <si>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</si>
  <si>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</si>
  <si>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</si>
  <si>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</si>
  <si>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</si>
  <si>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</si>
  <si>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</si>
  <si>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</si>
  <si>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</si>
  <si>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</si>
  <si>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</si>
  <si>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</si>
  <si>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</si>
  <si>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</si>
  <si>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</si>
  <si>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</si>
  <si>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</si>
  <si>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</si>
  <si>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</si>
  <si>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</si>
  <si>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</si>
  <si>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</si>
  <si>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</si>
  <si>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</si>
  <si>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</si>
  <si>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</si>
  <si>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</si>
  <si>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</si>
  <si>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</si>
  <si>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</si>
  <si>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</si>
  <si>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</si>
  <si>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</si>
  <si>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</si>
  <si>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</si>
  <si>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</si>
  <si>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</si>
  <si>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</si>
  <si>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</si>
  <si>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</si>
  <si>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</si>
  <si>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</si>
  <si>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</si>
  <si>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</si>
  <si>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</si>
  <si>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</si>
  <si>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</si>
  <si>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</si>
  <si>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</si>
  <si>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</si>
  <si>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</si>
  <si>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</si>
  <si>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</si>
  <si>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</si>
  <si>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</si>
  <si>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</si>
  <si>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</si>
  <si>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</si>
  <si>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</si>
  <si>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</si>
  <si>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</si>
  <si>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</si>
  <si>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</si>
  <si>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</si>
  <si>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</si>
  <si>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</si>
  <si>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</si>
  <si>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</si>
  <si>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</si>
  <si>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</si>
  <si>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</si>
  <si>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</si>
  <si>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</si>
  <si>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</si>
  <si>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</si>
  <si>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</si>
  <si>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</si>
  <si>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</si>
  <si>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</si>
  <si>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</si>
  <si>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</si>
  <si>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</si>
  <si>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</si>
  <si>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</si>
  <si>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</si>
  <si>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</si>
  <si>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</si>
  <si>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</si>
  <si>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</si>
  <si>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</si>
  <si>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</si>
  <si>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</si>
  <si>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</si>
  <si>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</si>
  <si>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</si>
  <si>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</si>
  <si>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</si>
  <si>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</si>
  <si>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</si>
  <si>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</si>
  <si>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</si>
  <si>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</si>
  <si>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</si>
  <si>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</si>
  <si>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</si>
  <si>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</si>
  <si>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</si>
  <si>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</si>
  <si>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</si>
  <si>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</si>
  <si>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</si>
  <si>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</si>
  <si>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</si>
  <si>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</si>
  <si>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</si>
  <si>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</si>
  <si>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</si>
  <si>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</si>
  <si>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</si>
  <si>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</si>
  <si>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</si>
  <si>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</si>
  <si>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</si>
  <si>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</si>
  <si>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</si>
  <si>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</si>
  <si>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</si>
  <si>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</si>
  <si>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</si>
  <si>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</si>
  <si>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</si>
  <si>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</si>
  <si>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</si>
  <si>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</si>
  <si>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</si>
  <si>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</si>
  <si>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</si>
  <si>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</si>
  <si>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</si>
  <si>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</si>
  <si>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</si>
  <si>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</si>
  <si>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</si>
  <si>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</si>
  <si>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</si>
  <si>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</si>
  <si>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</si>
  <si>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</si>
  <si>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</si>
  <si>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</si>
  <si>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</si>
  <si>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</si>
  <si>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</si>
  <si>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</si>
  <si>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</si>
  <si>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</si>
  <si>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</si>
  <si>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</si>
  <si>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</si>
  <si>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</si>
  <si>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</si>
  <si>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</si>
  <si>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</si>
  <si>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</si>
  <si>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</si>
  <si>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</si>
  <si>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</si>
  <si>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</si>
  <si>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</si>
  <si>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</si>
  <si>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</si>
  <si>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</si>
  <si>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</si>
  <si>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</si>
  <si>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</si>
  <si>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</si>
  <si>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</si>
  <si>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</si>
  <si>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</si>
  <si>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</si>
  <si>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</si>
  <si>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</si>
  <si>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</si>
  <si>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</si>
  <si>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</si>
  <si>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</si>
  <si>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</si>
  <si>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</si>
  <si>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</si>
  <si>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</si>
  <si>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</si>
  <si>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</si>
  <si>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</si>
  <si>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</si>
  <si>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</si>
  <si>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</si>
  <si>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</si>
  <si>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</si>
  <si>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</si>
  <si>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</si>
  <si>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</si>
  <si>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</si>
  <si>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</si>
  <si>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</si>
  <si>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</si>
  <si>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</si>
  <si>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</si>
  <si>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</si>
  <si>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</si>
  <si>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</si>
  <si>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</si>
  <si>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</si>
  <si>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</si>
  <si>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</si>
  <si>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</si>
  <si>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</si>
  <si>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</si>
  <si>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</si>
  <si>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</si>
  <si>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</si>
  <si>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</si>
  <si>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</si>
  <si>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</si>
  <si>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</si>
  <si>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</si>
  <si>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</si>
  <si>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</si>
  <si>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</si>
  <si>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</si>
  <si>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</si>
  <si>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</si>
  <si>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</si>
  <si>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</si>
  <si>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Qorvo US, Inc.</t>
  </si>
  <si>
    <t>7628 Thorndike Rd,Greensboro,27409</t>
  </si>
  <si>
    <t>Ashlee Raulston</t>
  </si>
  <si>
    <t>ashlee.raulston@qorvo.com</t>
  </si>
  <si>
    <t>336-678-7357</t>
  </si>
  <si>
    <t>Carla Susmilch</t>
  </si>
  <si>
    <t>Director, ESG</t>
  </si>
  <si>
    <t>carla.susmilch@qorvo.com</t>
  </si>
  <si>
    <t>(503) 615-9713</t>
  </si>
  <si>
    <t>12-May-2022</t>
  </si>
  <si>
    <t>Due diligence process is ongoing</t>
  </si>
  <si>
    <t>https://www.qorvo.com/about-us/corporate-social-responsibility/our-program</t>
  </si>
  <si>
    <t>As the RMI's cobalt assessment program continues to grow, suppliers will be required to use validated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</si>
</sst>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4"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4" fillId="0" borderId="0"/>
    <xf numFmtId="0" fontId="84"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4"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4" fillId="0" borderId="0"/>
    <xf numFmtId="0" fontId="70" fillId="0" borderId="0"/>
    <xf numFmtId="0" fontId="5" fillId="0" borderId="0"/>
    <xf numFmtId="0" fontId="5" fillId="0" borderId="0"/>
    <xf numFmtId="0" fontId="5" fillId="0" borderId="0"/>
    <xf numFmtId="0" fontId="5" fillId="0" borderId="0"/>
    <xf numFmtId="0" fontId="5" fillId="0" borderId="0"/>
    <xf numFmtId="0" fontId="84" fillId="0" borderId="0"/>
    <xf numFmtId="0" fontId="5" fillId="0" borderId="0"/>
    <xf numFmtId="0" fontId="84"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0" fillId="0" borderId="0"/>
    <xf numFmtId="0" fontId="70"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 fillId="0" borderId="0"/>
    <xf numFmtId="0" fontId="5" fillId="0" borderId="0"/>
    <xf numFmtId="166" fontId="4" fillId="0" borderId="0"/>
    <xf numFmtId="166" fontId="4" fillId="0" borderId="0"/>
    <xf numFmtId="0" fontId="71" fillId="0" borderId="0"/>
    <xf numFmtId="0" fontId="84"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4" fillId="0" borderId="0"/>
    <xf numFmtId="0" fontId="84" fillId="0" borderId="0"/>
    <xf numFmtId="0" fontId="84" fillId="0" borderId="0"/>
    <xf numFmtId="166" fontId="84"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8"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4">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4"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6"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8"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7" fillId="0" borderId="0" xfId="0" applyFont="1" applyAlignment="1">
      <alignment vertical="top" wrapText="1"/>
    </xf>
    <xf numFmtId="0" fontId="91" fillId="0" borderId="0" xfId="0" applyFont="1" applyAlignment="1">
      <alignment vertical="top" wrapText="1"/>
    </xf>
    <xf numFmtId="0" fontId="104" fillId="0" borderId="0" xfId="0" applyFont="1" applyAlignment="1">
      <alignment vertical="top" wrapText="1"/>
    </xf>
    <xf numFmtId="0" fontId="89" fillId="0" borderId="0" xfId="0" applyFont="1" applyAlignment="1">
      <alignment vertical="top" wrapText="1"/>
    </xf>
    <xf numFmtId="0" fontId="47" fillId="0" borderId="0" xfId="511" applyFont="1" applyAlignment="1">
      <alignment horizontal="left" vertical="top" wrapText="1"/>
    </xf>
    <xf numFmtId="0" fontId="97" fillId="0" borderId="0" xfId="0" applyFont="1" applyAlignment="1">
      <alignment vertical="top" wrapText="1"/>
    </xf>
    <xf numFmtId="0" fontId="99" fillId="0" borderId="0" xfId="0" applyFont="1" applyAlignment="1">
      <alignment vertical="top" wrapText="1"/>
    </xf>
    <xf numFmtId="0" fontId="100" fillId="0" borderId="0" xfId="511" applyFont="1" applyAlignment="1">
      <alignment horizontal="left" vertical="top" wrapText="1"/>
    </xf>
    <xf numFmtId="0" fontId="90" fillId="0" borderId="0" xfId="0" applyFont="1" applyAlignment="1">
      <alignment vertical="top" wrapText="1"/>
    </xf>
    <xf numFmtId="0" fontId="97"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0" fillId="0" borderId="0" xfId="0" applyFont="1" applyAlignment="1">
      <alignment vertical="top" wrapText="1"/>
    </xf>
    <xf numFmtId="0" fontId="109" fillId="0" borderId="0" xfId="0" applyFont="1" applyAlignment="1">
      <alignment vertical="top" wrapText="1"/>
    </xf>
    <xf numFmtId="0" fontId="108" fillId="0" borderId="0" xfId="0" applyFont="1" applyAlignment="1">
      <alignment vertical="top" wrapText="1"/>
    </xf>
    <xf numFmtId="0" fontId="110" fillId="0" borderId="0" xfId="0" applyFont="1" applyAlignment="1">
      <alignment vertical="top" wrapText="1"/>
    </xf>
    <xf numFmtId="0" fontId="103" fillId="0" borderId="0" xfId="0" applyFont="1" applyAlignment="1">
      <alignment vertical="top" wrapText="1"/>
    </xf>
    <xf numFmtId="0" fontId="112" fillId="0" borderId="0" xfId="0" applyFont="1" applyAlignment="1">
      <alignment vertical="top" wrapText="1"/>
    </xf>
    <xf numFmtId="0" fontId="81" fillId="0" borderId="0" xfId="639" applyFont="1" applyAlignment="1">
      <alignment horizontal="left" vertical="top" wrapText="1"/>
    </xf>
    <xf numFmtId="0" fontId="115" fillId="0" borderId="0" xfId="0" applyFont="1" applyAlignment="1">
      <alignment vertical="top" wrapText="1"/>
    </xf>
    <xf numFmtId="0" fontId="101"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1"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6" fillId="0" borderId="0" xfId="0" applyFont="1" applyAlignment="1">
      <alignment vertical="top" wrapText="1"/>
    </xf>
    <xf numFmtId="0" fontId="100"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7" fillId="0" borderId="0" xfId="0" applyFont="1"/>
    <xf numFmtId="0" fontId="47" fillId="0" borderId="0" xfId="0" applyFont="1" applyAlignment="1">
      <alignment vertical="top"/>
    </xf>
    <xf numFmtId="0" fontId="81"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0" fillId="0" borderId="0" xfId="828" applyFont="1" applyAlignment="1">
      <alignment horizontal="left" vertical="top" wrapText="1"/>
    </xf>
    <xf numFmtId="0" fontId="81" fillId="0" borderId="0" xfId="828" applyFont="1" applyAlignment="1">
      <alignment horizontal="left" vertical="top" wrapText="1"/>
    </xf>
    <xf numFmtId="0" fontId="47" fillId="0" borderId="0" xfId="828" applyFont="1" applyAlignment="1">
      <alignment horizontal="justify" vertical="top"/>
    </xf>
    <xf numFmtId="0" fontId="81"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7"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0" fillId="45" borderId="56"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68" customWidth="1"/>
    <col min="2" max="2" width="34.921875" style="168" customWidth="1"/>
    <col min="3" max="3" width="8.921875" style="168" customWidth="1"/>
    <col min="4" max="16384" width="8.921875" style="168"/>
  </cols>
  <sheetData>
    <row r="1" spans="1:2" ht="104.15"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5"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49999999999999" customHeight="1">
      <c r="A10" s="94" t="str">
        <f ca="1">OFFSET(L!$C$1,MATCH("Instructions"&amp;ADDRESS(ROW(),COLUMN(),4),L!$A:$A,0)-1,SL,,)</f>
        <v xml:space="preserve">4. Insert the source for the unique identifier number or code ("DUNS", "VAT", "Customer", etc).  </v>
      </c>
      <c r="B10" s="191"/>
    </row>
    <row r="11" spans="1:2" ht="20.149999999999999" customHeight="1">
      <c r="A11" s="94" t="str">
        <f ca="1">OFFSET(L!$C$1,MATCH("Instructions"&amp;ADDRESS(ROW(),COLUMN(),4),L!$A:$A,0)-1,SL,,)</f>
        <v>5. Insert your full company address (street, city, state, country, postal code). This field is optional.</v>
      </c>
      <c r="B11" s="191"/>
    </row>
    <row r="12" spans="1:2" ht="35.15"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49999999999999"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5"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5"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5"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5" thickBot="1">
      <c r="A75" s="208" t="s">
        <v>14428</v>
      </c>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69140625" defaultRowHeight="13.5"/>
  <cols>
    <col min="1" max="1" width="20.4609375" style="58" customWidth="1"/>
    <col min="2" max="2" width="57.07421875" style="58" customWidth="1"/>
    <col min="3" max="16384" width="8.69140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heetProtection password="C246" sheet="1" objects="1" scenarios="1"/>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3.5"/>
  <cols>
    <col min="2" max="2" width="27.38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sheetProtection password="C246" sheet="1" objects="1" scenarios="1"/>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DD1023F8-0915-40D4-ABC9-737BA7C8E7BE}"/>
    </customSheetView>
    <customSheetView guid="{C59130F4-2E03-5E48-94CE-6E4A0484DB9E}" showAutoFilter="1">
      <selection activeCell="C1" sqref="C1:D65536"/>
      <pageMargins left="0" right="0" top="0" bottom="0" header="0" footer="0"/>
      <pageSetup orientation="portrait"/>
      <headerFooter alignWithMargins="0"/>
      <autoFilter ref="B1:C1" xr:uid="{9C4DB3E2-8B69-4378-A1E3-25BFB2203E6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3.5"/>
  <cols>
    <col min="1" max="1" width="0.921875" customWidth="1"/>
    <col min="2" max="2" width="10.07421875" customWidth="1"/>
    <col min="3" max="3" width="11.4609375" customWidth="1"/>
    <col min="4" max="4" width="17.07421875" style="159" customWidth="1"/>
    <col min="5" max="5" width="42.23046875" customWidth="1"/>
    <col min="6" max="6" width="53.23046875" customWidth="1"/>
    <col min="7" max="7" width="0.921875" customWidth="1"/>
  </cols>
  <sheetData>
    <row r="1" spans="1:7" ht="14"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49999999999999"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5">
      <c r="A13" s="328"/>
      <c r="B13" s="247">
        <v>1</v>
      </c>
      <c r="C13" s="248" t="s">
        <v>12</v>
      </c>
      <c r="D13" s="249">
        <v>44489</v>
      </c>
      <c r="E13" s="250" t="s">
        <v>13</v>
      </c>
      <c r="F13" s="251" t="s">
        <v>14</v>
      </c>
      <c r="G13" s="25"/>
    </row>
    <row r="14" spans="1:7" ht="57.5">
      <c r="A14" s="328"/>
      <c r="B14" s="247">
        <v>1.01</v>
      </c>
      <c r="C14" s="248" t="s">
        <v>12</v>
      </c>
      <c r="D14" s="249">
        <v>44523</v>
      </c>
      <c r="E14" s="248" t="s">
        <v>14424</v>
      </c>
      <c r="F14" s="251" t="s">
        <v>14</v>
      </c>
      <c r="G14" s="25"/>
    </row>
    <row r="15" spans="1:7" ht="57.5">
      <c r="A15" s="328"/>
      <c r="B15" s="247">
        <v>1.02</v>
      </c>
      <c r="C15" s="248" t="s">
        <v>12</v>
      </c>
      <c r="D15" s="249">
        <v>44553</v>
      </c>
      <c r="E15" s="248" t="s">
        <v>14429</v>
      </c>
      <c r="F15" s="251" t="s">
        <v>14</v>
      </c>
      <c r="G15" s="25"/>
    </row>
    <row r="16" spans="1:7" ht="14" thickBot="1">
      <c r="A16" s="329"/>
      <c r="B16" s="330" t="str">
        <f ca="1">OFFSET(L!$C$1,MATCH("General"&amp;"Cpy",L!$A:$A,0)-1,SL,,)</f>
        <v>© 2021 Responsible Minerals Initiative. All rights reserved.</v>
      </c>
      <c r="C16" s="330"/>
      <c r="D16" s="330"/>
      <c r="E16" s="330"/>
      <c r="F16" s="330"/>
      <c r="G16" s="26"/>
    </row>
    <row r="17" ht="14" thickTop="1"/>
  </sheetData>
  <sheetProtection password="C246" sheet="1" objects="1" scenarios="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68" customWidth="1"/>
    <col min="2" max="2" width="35.4609375" style="168" customWidth="1"/>
    <col min="3" max="3" width="105.4609375" style="168" customWidth="1"/>
    <col min="4" max="5" width="1.69140625" style="168" customWidth="1"/>
    <col min="6" max="6" width="52" style="168" customWidth="1"/>
    <col min="7" max="7" width="4.921875" style="168" customWidth="1"/>
    <col min="8" max="16384" width="8.921875" style="168"/>
  </cols>
  <sheetData>
    <row r="1" spans="1:8" ht="90.65"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05">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5"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20">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4" thickBot="1">
      <c r="A23" s="192"/>
      <c r="B23" s="193"/>
      <c r="C23" s="193"/>
      <c r="D23" s="339"/>
    </row>
    <row r="24" spans="1:5" ht="14"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75" zoomScaleNormal="75" workbookViewId="0">
      <selection activeCell="B2" sqref="B2"/>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81" t="s">
        <v>22</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66"/>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6"/>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6" t="s">
        <v>14433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66" t="s">
        <v>14434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54" t="s">
        <v>14435</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66" t="s">
        <v>14436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66" t="s">
        <v>14437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66" t="s">
        <v>14438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54" t="s">
        <v>14439</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66" t="s">
        <v>14440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87" t="s">
        <v>14441</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46" t="s">
        <v>28</v>
      </c>
      <c r="E26" s="347"/>
      <c r="F26" s="9"/>
      <c r="G26" s="341"/>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46" t="s">
        <v>315</v>
      </c>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46" t="s">
        <v>29</v>
      </c>
      <c r="E38" s="347"/>
      <c r="F38" s="41"/>
      <c r="G38" s="341" t="s">
        <v>14442</v>
      </c>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46" t="s">
        <v>315</v>
      </c>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46" t="s">
        <v>29</v>
      </c>
      <c r="E44" s="347"/>
      <c r="F44" s="41"/>
      <c r="G44" s="341" t="s">
        <v>14442</v>
      </c>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50" t="s">
        <v>32</v>
      </c>
      <c r="E50" s="351"/>
      <c r="F50" s="41"/>
      <c r="G50" s="341" t="s">
        <v>14442</v>
      </c>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50" t="s">
        <v>315</v>
      </c>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92" t="s">
        <v>25</v>
      </c>
      <c r="E56" s="393"/>
      <c r="F56" s="41"/>
      <c r="G56" s="341" t="s">
        <v>14442</v>
      </c>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46" t="s">
        <v>315</v>
      </c>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46" t="s">
        <v>315</v>
      </c>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28</v>
      </c>
      <c r="E71" s="347"/>
      <c r="F71" s="51"/>
      <c r="G71" s="341" t="s">
        <v>14443</v>
      </c>
      <c r="H71" s="342"/>
      <c r="I71" s="342"/>
      <c r="J71" s="343"/>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25" customHeight="1">
      <c r="A74" s="35"/>
      <c r="B74" s="34" t="str">
        <f ca="1">B38</f>
        <v>Cobalt(*)</v>
      </c>
      <c r="C74" s="29"/>
      <c r="D74" s="346" t="s">
        <v>25</v>
      </c>
      <c r="E74" s="347"/>
      <c r="F74" s="9"/>
      <c r="G74" s="341" t="s">
        <v>14444</v>
      </c>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46" t="s">
        <v>315</v>
      </c>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37</v>
      </c>
      <c r="E79" s="400"/>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6"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75" zoomScaleNormal="75" workbookViewId="0">
      <pane ySplit="3" topLeftCell="A5" activePane="bottomLeft" state="frozen"/>
      <selection sqref="A1:D1"/>
      <selection pane="bottomLeft" sqref="A1:D1"/>
    </sheetView>
  </sheetViews>
  <sheetFormatPr defaultColWidth="8.921875" defaultRowHeight="13.5"/>
  <cols>
    <col min="1" max="1" width="13.69140625" style="18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2" t="s">
        <v>45</v>
      </c>
      <c r="K2" s="403"/>
      <c r="L2" s="403"/>
      <c r="M2" s="403"/>
      <c r="N2" s="403"/>
      <c r="O2" s="403"/>
      <c r="P2" s="174"/>
      <c r="Q2" s="175"/>
      <c r="R2" s="176"/>
      <c r="S2" s="176"/>
      <c r="T2" s="176"/>
      <c r="AH2" s="132" t="s">
        <v>28</v>
      </c>
    </row>
    <row r="3" spans="1:34" s="17" customFormat="1" ht="240.65" customHeight="1">
      <c r="A3" s="219"/>
      <c r="B3" s="40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4"/>
      <c r="D3" s="404"/>
      <c r="E3" s="404"/>
      <c r="F3" s="177"/>
      <c r="G3" s="405" t="str">
        <f ca="1">OFFSET(L!$C$1,MATCH("General"&amp;"Cpy",L!$A:$A,0)-1,SL,,)</f>
        <v>© 2021 Responsible Minerals Initiative. All rights reserved.</v>
      </c>
      <c r="H3" s="405"/>
      <c r="I3" s="406"/>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
      <c r="A5" s="215" t="s">
        <v>83</v>
      </c>
      <c r="B5" s="160" t="str">
        <f ca="1">IF(LEN(A5)=0,"",INDEX('Smelter Look-up'!$A:$A,MATCH($A5,'Smelter Look-up'!$E:$E,0)))</f>
        <v>Cobalt</v>
      </c>
      <c r="C5" s="163" t="str">
        <f ca="1">IF(LEN(A5)=0,"",INDEX('Smelter Look-up'!$C:$C,MATCH($A5,'Smelter Look-up'!$E:$E,0)))</f>
        <v>Compagnie de Tifnout Tiranimine</v>
      </c>
      <c r="D5" s="160"/>
      <c r="E5" s="160" t="str">
        <f ca="1">IF(ISERROR($V5),"",OFFSET('Smelter Look-up'!$D$4,$V5-4,0)&amp;"")</f>
        <v>MOROCCO</v>
      </c>
      <c r="F5" s="160" t="str">
        <f ca="1">IF(ISERROR($V5),"",OFFSET('Smelter Look-up'!$E$4,$V5-4,0))</f>
        <v>CID003280</v>
      </c>
      <c r="G5" s="160" t="str">
        <f ca="1">IF(C5=$X$4,"Enter smelter details",IF(ISERROR($V5),"",OFFSET('Smelter Look-up'!$F$4,$V5-4,0)))</f>
        <v>RMI</v>
      </c>
      <c r="H5" s="225" t="s">
        <v>315</v>
      </c>
      <c r="I5" s="226" t="str">
        <f ca="1">IF(ISERROR($V5),"",OFFSET('Smelter Look-up'!$H$4,$V5-4,0))</f>
        <v>Marrakech</v>
      </c>
      <c r="J5" s="226" t="str">
        <f ca="1">IF(ISERROR($V5),"",OFFSET('Smelter Look-up'!$I$4,$V5-4,0))</f>
        <v>Marrakech-Safi</v>
      </c>
      <c r="K5" s="161" t="s">
        <v>315</v>
      </c>
      <c r="L5" s="161" t="s">
        <v>315</v>
      </c>
      <c r="M5" s="161" t="s">
        <v>315</v>
      </c>
      <c r="N5" s="161" t="s">
        <v>315</v>
      </c>
      <c r="O5" s="161" t="s">
        <v>29</v>
      </c>
      <c r="P5" s="228" t="s">
        <v>315</v>
      </c>
      <c r="Q5" s="162" t="s">
        <v>315</v>
      </c>
      <c r="R5" s="160" t="str">
        <f ca="1">IF(ISERROR($V5),"",OFFSET('Smelter Look-up'!$C$4,$V5-4,0)&amp;"")</f>
        <v>Compagnie de Tifnout Tiranimine</v>
      </c>
      <c r="S5" s="166" t="str">
        <f t="shared" ref="S5:S63" ca="1" si="0">IF(B5="","",IF(ISERROR(MATCH($E5,CL,0)),"Unknown",INDIRECT("'C'!$A$"&amp;MATCH($E5,CL,0)+1)))</f>
        <v>MA</v>
      </c>
      <c r="T5" s="166" t="str">
        <f ca="1">IF(B5="","",IF(ISERROR(MATCH($J5,SorP!$B$1:$B$6205,0)),"",INDIRECT("'SorP'!$A$"&amp;MATCH($J5,SorP!$B$1:$B$6205,0))))</f>
        <v>MA-07</v>
      </c>
      <c r="U5" s="180"/>
      <c r="V5" s="181">
        <f ca="1">IF(C5="",NA(),MATCH($B5&amp;$C5,'Smelter Look-up'!$J:$J,0))</f>
        <v>9</v>
      </c>
      <c r="X5" s="182">
        <f t="shared" ref="X5:X62" ca="1" si="1">IF(AND(C5="Smelter not listed",OR(LEN(D5)=0,LEN(E5)=0)),1,0)</f>
        <v>0</v>
      </c>
      <c r="AB5" s="182" t="str">
        <f t="shared" ref="AB5:AB62" ca="1" si="2">B5&amp;C5</f>
        <v>CobaltCompagnie de Tifnout Tiranimine</v>
      </c>
    </row>
    <row r="6" spans="1:34" s="182" customFormat="1" ht="20">
      <c r="A6" s="215" t="s">
        <v>93</v>
      </c>
      <c r="B6" s="160" t="str">
        <f ca="1">IF(LEN(A6)=0,"",INDEX('Smelter Look-up'!$A:$A,MATCH($A6,'Smelter Look-up'!$E:$E,0)))</f>
        <v>Cobalt</v>
      </c>
      <c r="C6" s="163" t="str">
        <f ca="1">IF(LEN(A6)=0,"",INDEX('Smelter Look-up'!$C:$C,MATCH($A6,'Smelter Look-up'!$E:$E,0)))</f>
        <v>Cosmo Chemical, Ltd.</v>
      </c>
      <c r="D6" s="160"/>
      <c r="E6" s="160" t="str">
        <f ca="1">IF(ISERROR($V6),"",OFFSET('Smelter Look-up'!$D$4,$V6-4,0)&amp;"")</f>
        <v>KOREA, REPUBLIC OF</v>
      </c>
      <c r="F6" s="160" t="str">
        <f ca="1">IF(ISERROR($V6),"",OFFSET('Smelter Look-up'!$E$4,$V6-4,0))</f>
        <v>CID003415</v>
      </c>
      <c r="G6" s="160" t="str">
        <f ca="1">IF(C6=$X$4,"Enter smelter details",IF(ISERROR($V6),"",OFFSET('Smelter Look-up'!$F$4,$V6-4,0)))</f>
        <v>RMI</v>
      </c>
      <c r="H6" s="225" t="s">
        <v>315</v>
      </c>
      <c r="I6" s="226" t="str">
        <f ca="1">IF(ISERROR($V6),"",OFFSET('Smelter Look-up'!$H$4,$V6-4,0))</f>
        <v>Ulsan</v>
      </c>
      <c r="J6" s="226" t="str">
        <f ca="1">IF(ISERROR($V6),"",OFFSET('Smelter Look-up'!$I$4,$V6-4,0))</f>
        <v>Gyeongsangnam-do</v>
      </c>
      <c r="K6" s="161" t="s">
        <v>315</v>
      </c>
      <c r="L6" s="161" t="s">
        <v>315</v>
      </c>
      <c r="M6" s="161" t="s">
        <v>315</v>
      </c>
      <c r="N6" s="161" t="s">
        <v>315</v>
      </c>
      <c r="O6" s="161" t="s">
        <v>29</v>
      </c>
      <c r="P6" s="228" t="s">
        <v>315</v>
      </c>
      <c r="Q6" s="162" t="s">
        <v>315</v>
      </c>
      <c r="R6" s="160" t="str">
        <f ca="1">IF(ISERROR($V6),"",OFFSET('Smelter Look-up'!$C$4,$V6-4,0)&amp;"")</f>
        <v>Cosmo Chemical, Ltd.</v>
      </c>
      <c r="S6" s="166" t="str">
        <f t="shared" ca="1" si="0"/>
        <v>KR</v>
      </c>
      <c r="T6" s="166" t="str">
        <f ca="1">IF(B6="","",IF(ISERROR(MATCH($J6,SorP!$B$1:$B$6205,0)),"",INDIRECT("'SorP'!$A$"&amp;MATCH($J6,SorP!$B$1:$B$6205,0))))</f>
        <v>KR-48</v>
      </c>
      <c r="U6" s="180"/>
      <c r="V6" s="181">
        <f ca="1">IF(C6="",NA(),MATCH($B6&amp;$C6,'Smelter Look-up'!$J:$J,0))</f>
        <v>12</v>
      </c>
      <c r="X6" s="182">
        <f t="shared" ca="1" si="1"/>
        <v>0</v>
      </c>
      <c r="AB6" s="182" t="str">
        <f t="shared" ca="1" si="2"/>
        <v>CobaltCosmo Chemical, Ltd.</v>
      </c>
    </row>
    <row r="7" spans="1:34" s="182" customFormat="1" ht="20">
      <c r="A7" s="215" t="s">
        <v>99</v>
      </c>
      <c r="B7" s="160" t="str">
        <f ca="1">IF(LEN(A7)=0,"",INDEX('Smelter Look-up'!$A:$A,MATCH($A7,'Smelter Look-up'!$E:$E,0)))</f>
        <v>Cobalt</v>
      </c>
      <c r="C7" s="163" t="str">
        <f ca="1">IF(LEN(A7)=0,"",INDEX('Smelter Look-up'!$C:$C,MATCH($A7,'Smelter Look-up'!$E:$E,0)))</f>
        <v>Dynatec Madagascar Company</v>
      </c>
      <c r="D7" s="160"/>
      <c r="E7" s="160" t="str">
        <f ca="1">IF(ISERROR($V7),"",OFFSET('Smelter Look-up'!$D$4,$V7-4,0)&amp;"")</f>
        <v>MADAGASCAR</v>
      </c>
      <c r="F7" s="160" t="str">
        <f ca="1">IF(ISERROR($V7),"",OFFSET('Smelter Look-up'!$E$4,$V7-4,0))</f>
        <v>CID003232</v>
      </c>
      <c r="G7" s="160" t="str">
        <f ca="1">IF(C7=$X$4,"Enter smelter details",IF(ISERROR($V7),"",OFFSET('Smelter Look-up'!$F$4,$V7-4,0)))</f>
        <v>RMI</v>
      </c>
      <c r="H7" s="225" t="s">
        <v>315</v>
      </c>
      <c r="I7" s="226" t="str">
        <f ca="1">IF(ISERROR($V7),"",OFFSET('Smelter Look-up'!$H$4,$V7-4,0))</f>
        <v>Toamasina</v>
      </c>
      <c r="J7" s="226" t="str">
        <f ca="1">IF(ISERROR($V7),"",OFFSET('Smelter Look-up'!$I$4,$V7-4,0))</f>
        <v>Toamasina</v>
      </c>
      <c r="K7" s="161" t="s">
        <v>315</v>
      </c>
      <c r="L7" s="161" t="s">
        <v>315</v>
      </c>
      <c r="M7" s="161" t="s">
        <v>315</v>
      </c>
      <c r="N7" s="161" t="s">
        <v>315</v>
      </c>
      <c r="O7" s="161" t="s">
        <v>29</v>
      </c>
      <c r="P7" s="228" t="s">
        <v>315</v>
      </c>
      <c r="Q7" s="162" t="s">
        <v>315</v>
      </c>
      <c r="R7" s="160" t="str">
        <f ca="1">IF(ISERROR($V7),"",OFFSET('Smelter Look-up'!$C$4,$V7-4,0)&amp;"")</f>
        <v>Dynatec Madagascar Company</v>
      </c>
      <c r="S7" s="166" t="str">
        <f t="shared" ca="1" si="0"/>
        <v>MG</v>
      </c>
      <c r="T7" s="166" t="str">
        <f ca="1">IF(B7="","",IF(ISERROR(MATCH($J7,SorP!$B$1:$B$6205,0)),"",INDIRECT("'SorP'!$A$"&amp;MATCH($J7,SorP!$B$1:$B$6205,0))))</f>
        <v>MG-A</v>
      </c>
      <c r="U7" s="180"/>
      <c r="V7" s="181">
        <f ca="1">IF(C7="",NA(),MATCH($B7&amp;$C7,'Smelter Look-up'!$J:$J,0))</f>
        <v>14</v>
      </c>
      <c r="X7" s="182">
        <f t="shared" ca="1" si="1"/>
        <v>0</v>
      </c>
      <c r="AB7" s="182" t="str">
        <f t="shared" ca="1" si="2"/>
        <v>CobaltDynatec Madagascar Company</v>
      </c>
    </row>
    <row r="8" spans="1:34" s="182" customFormat="1" ht="20">
      <c r="A8" s="215" t="s">
        <v>117</v>
      </c>
      <c r="B8" s="160" t="str">
        <f ca="1">IF(LEN(A8)=0,"",INDEX('Smelter Look-up'!$A:$A,MATCH($A8,'Smelter Look-up'!$E:$E,0)))</f>
        <v>Cobalt</v>
      </c>
      <c r="C8" s="163" t="str">
        <f ca="1">IF(LEN(A8)=0,"",INDEX('Smelter Look-up'!$C:$C,MATCH($A8,'Smelter Look-up'!$E:$E,0)))</f>
        <v>Gangzhou Yi Hao Umicore Industry Co.</v>
      </c>
      <c r="D8" s="160"/>
      <c r="E8" s="160" t="str">
        <f ca="1">IF(ISERROR($V8),"",OFFSET('Smelter Look-up'!$D$4,$V8-4,0)&amp;"")</f>
        <v>CHINA</v>
      </c>
      <c r="F8" s="160" t="str">
        <f ca="1">IF(ISERROR($V8),"",OFFSET('Smelter Look-up'!$E$4,$V8-4,0))</f>
        <v>CID003227</v>
      </c>
      <c r="G8" s="160" t="str">
        <f ca="1">IF(C8=$X$4,"Enter smelter details",IF(ISERROR($V8),"",OFFSET('Smelter Look-up'!$F$4,$V8-4,0)))</f>
        <v>RMI</v>
      </c>
      <c r="H8" s="225" t="s">
        <v>315</v>
      </c>
      <c r="I8" s="226" t="str">
        <f ca="1">IF(ISERROR($V8),"",OFFSET('Smelter Look-up'!$H$4,$V8-4,0))</f>
        <v>Ganzhou</v>
      </c>
      <c r="J8" s="226" t="str">
        <f ca="1">IF(ISERROR($V8),"",OFFSET('Smelter Look-up'!$I$4,$V8-4,0))</f>
        <v>Jiangxi Sheng</v>
      </c>
      <c r="K8" s="161" t="s">
        <v>315</v>
      </c>
      <c r="L8" s="161" t="s">
        <v>315</v>
      </c>
      <c r="M8" s="161" t="s">
        <v>315</v>
      </c>
      <c r="N8" s="161" t="s">
        <v>315</v>
      </c>
      <c r="O8" s="161" t="s">
        <v>29</v>
      </c>
      <c r="P8" s="228" t="s">
        <v>315</v>
      </c>
      <c r="Q8" s="162" t="s">
        <v>315</v>
      </c>
      <c r="R8" s="160" t="str">
        <f ca="1">IF(ISERROR($V8),"",OFFSET('Smelter Look-up'!$C$4,$V8-4,0)&amp;"")</f>
        <v>Gangzhou Yi Hao Umicore Industry Co.</v>
      </c>
      <c r="S8" s="166" t="str">
        <f t="shared" ca="1" si="0"/>
        <v>CN</v>
      </c>
      <c r="T8" s="166" t="str">
        <f ca="1">IF(B8="","",IF(ISERROR(MATCH($J8,SorP!$B$1:$B$6205,0)),"",INDIRECT("'SorP'!$A$"&amp;MATCH($J8,SorP!$B$1:$B$6205,0))))</f>
        <v>CN-JX</v>
      </c>
      <c r="U8" s="180"/>
      <c r="V8" s="181">
        <f ca="1">IF(C8="",NA(),MATCH($B8&amp;$C8,'Smelter Look-up'!$J:$J,0))</f>
        <v>18</v>
      </c>
      <c r="X8" s="182">
        <f t="shared" ca="1" si="1"/>
        <v>0</v>
      </c>
      <c r="AB8" s="182" t="str">
        <f t="shared" ca="1" si="2"/>
        <v>CobaltGangzhou Yi Hao Umicore Industry Co.</v>
      </c>
    </row>
    <row r="9" spans="1:34" s="182" customFormat="1" ht="20">
      <c r="A9" s="215" t="s">
        <v>121</v>
      </c>
      <c r="B9" s="160" t="str">
        <f ca="1">IF(LEN(A9)=0,"",INDEX('Smelter Look-up'!$A:$A,MATCH($A9,'Smelter Look-up'!$E:$E,0)))</f>
        <v>Cobalt</v>
      </c>
      <c r="C9" s="163" t="str">
        <f ca="1">IF(LEN(A9)=0,"",INDEX('Smelter Look-up'!$C:$C,MATCH($A9,'Smelter Look-up'!$E:$E,0)))</f>
        <v>Ganzhou Highpower Technology Co., Ltd.</v>
      </c>
      <c r="D9" s="160"/>
      <c r="E9" s="160" t="str">
        <f ca="1">IF(ISERROR($V9),"",OFFSET('Smelter Look-up'!$D$4,$V9-4,0)&amp;"")</f>
        <v>CHINA</v>
      </c>
      <c r="F9" s="160" t="str">
        <f ca="1">IF(ISERROR($V9),"",OFFSET('Smelter Look-up'!$E$4,$V9-4,0))</f>
        <v>CID003384</v>
      </c>
      <c r="G9" s="160" t="str">
        <f ca="1">IF(C9=$X$4,"Enter smelter details",IF(ISERROR($V9),"",OFFSET('Smelter Look-up'!$F$4,$V9-4,0)))</f>
        <v>RMI</v>
      </c>
      <c r="H9" s="225" t="s">
        <v>315</v>
      </c>
      <c r="I9" s="226" t="str">
        <f ca="1">IF(ISERROR($V9),"",OFFSET('Smelter Look-up'!$H$4,$V9-4,0))</f>
        <v>Ganzhou</v>
      </c>
      <c r="J9" s="226" t="str">
        <f ca="1">IF(ISERROR($V9),"",OFFSET('Smelter Look-up'!$I$4,$V9-4,0))</f>
        <v>Jiangxi Sheng</v>
      </c>
      <c r="K9" s="161" t="s">
        <v>315</v>
      </c>
      <c r="L9" s="161" t="s">
        <v>315</v>
      </c>
      <c r="M9" s="161" t="s">
        <v>315</v>
      </c>
      <c r="N9" s="161" t="s">
        <v>315</v>
      </c>
      <c r="O9" s="161" t="s">
        <v>29</v>
      </c>
      <c r="P9" s="228" t="s">
        <v>315</v>
      </c>
      <c r="Q9" s="162" t="s">
        <v>315</v>
      </c>
      <c r="R9" s="160" t="str">
        <f ca="1">IF(ISERROR($V9),"",OFFSET('Smelter Look-up'!$C$4,$V9-4,0)&amp;"")</f>
        <v>Ganzhou Highpower Technology Co., Ltd.</v>
      </c>
      <c r="S9" s="166" t="str">
        <f t="shared" ca="1" si="0"/>
        <v>CN</v>
      </c>
      <c r="T9" s="166" t="str">
        <f ca="1">IF(B9="","",IF(ISERROR(MATCH($J9,SorP!$B$1:$B$6205,0)),"",INDIRECT("'SorP'!$A$"&amp;MATCH($J9,SorP!$B$1:$B$6205,0))))</f>
        <v>CN-JX</v>
      </c>
      <c r="U9" s="180"/>
      <c r="V9" s="181">
        <f ca="1">IF(C9="",NA(),MATCH($B9&amp;$C9,'Smelter Look-up'!$J:$J,0))</f>
        <v>19</v>
      </c>
      <c r="X9" s="182">
        <f t="shared" ca="1" si="1"/>
        <v>0</v>
      </c>
      <c r="AB9" s="182" t="str">
        <f t="shared" ca="1" si="2"/>
        <v>CobaltGanzhou Highpower Technology Co., Ltd.</v>
      </c>
    </row>
    <row r="10" spans="1:34" s="182" customFormat="1" ht="20">
      <c r="A10" s="215" t="s">
        <v>123</v>
      </c>
      <c r="B10" s="160" t="str">
        <f ca="1">IF(LEN(A10)=0,"",INDEX('Smelter Look-up'!$A:$A,MATCH($A10,'Smelter Look-up'!$E:$E,0)))</f>
        <v>Cobalt</v>
      </c>
      <c r="C10" s="163" t="str">
        <f ca="1">IF(LEN(A10)=0,"",INDEX('Smelter Look-up'!$C:$C,MATCH($A10,'Smelter Look-up'!$E:$E,0)))</f>
        <v>Ganzhou Tengyuan Cobalt New Material Co., Ltd.</v>
      </c>
      <c r="D10" s="160"/>
      <c r="E10" s="160" t="str">
        <f ca="1">IF(ISERROR($V10),"",OFFSET('Smelter Look-up'!$D$4,$V10-4,0)&amp;"")</f>
        <v>CHINA</v>
      </c>
      <c r="F10" s="160" t="str">
        <f ca="1">IF(ISERROR($V10),"",OFFSET('Smelter Look-up'!$E$4,$V10-4,0))</f>
        <v>CID003212</v>
      </c>
      <c r="G10" s="160" t="str">
        <f ca="1">IF(C10=$X$4,"Enter smelter details",IF(ISERROR($V10),"",OFFSET('Smelter Look-up'!$F$4,$V10-4,0)))</f>
        <v>RMI</v>
      </c>
      <c r="H10" s="225" t="s">
        <v>315</v>
      </c>
      <c r="I10" s="226" t="str">
        <f ca="1">IF(ISERROR($V10),"",OFFSET('Smelter Look-up'!$H$4,$V10-4,0))</f>
        <v>Ganzhou</v>
      </c>
      <c r="J10" s="226" t="str">
        <f ca="1">IF(ISERROR($V10),"",OFFSET('Smelter Look-up'!$I$4,$V10-4,0))</f>
        <v>Jiangxi Sheng</v>
      </c>
      <c r="K10" s="161" t="s">
        <v>315</v>
      </c>
      <c r="L10" s="161" t="s">
        <v>315</v>
      </c>
      <c r="M10" s="161" t="s">
        <v>315</v>
      </c>
      <c r="N10" s="161" t="s">
        <v>315</v>
      </c>
      <c r="O10" s="161" t="s">
        <v>29</v>
      </c>
      <c r="P10" s="228" t="s">
        <v>315</v>
      </c>
      <c r="Q10" s="162" t="s">
        <v>315</v>
      </c>
      <c r="R10" s="160" t="str">
        <f ca="1">IF(ISERROR($V10),"",OFFSET('Smelter Look-up'!$C$4,$V10-4,0)&amp;"")</f>
        <v>Ganzhou Tengyuan Cobalt New Material Co., Ltd.</v>
      </c>
      <c r="S10" s="166" t="str">
        <f t="shared" ca="1" si="0"/>
        <v>CN</v>
      </c>
      <c r="T10" s="166" t="str">
        <f ca="1">IF(B10="","",IF(ISERROR(MATCH($J10,SorP!$B$1:$B$6205,0)),"",INDIRECT("'SorP'!$A$"&amp;MATCH($J10,SorP!$B$1:$B$6205,0))))</f>
        <v>CN-JX</v>
      </c>
      <c r="U10" s="180"/>
      <c r="V10" s="181">
        <f ca="1">IF(C10="",NA(),MATCH($B10&amp;$C10,'Smelter Look-up'!$J:$J,0))</f>
        <v>20</v>
      </c>
      <c r="X10" s="182">
        <f t="shared" ca="1" si="1"/>
        <v>0</v>
      </c>
      <c r="AB10" s="182" t="str">
        <f t="shared" ca="1" si="2"/>
        <v>CobaltGanzhou Tengyuan Cobalt New Material Co., Ltd.</v>
      </c>
    </row>
    <row r="11" spans="1:34" s="182" customFormat="1" ht="20">
      <c r="A11" s="216" t="s">
        <v>125</v>
      </c>
      <c r="B11" s="160" t="str">
        <f ca="1">IF(LEN(A11)=0,"",INDEX('Smelter Look-up'!$A:$A,MATCH($A11,'Smelter Look-up'!$E:$E,0)))</f>
        <v>Cobalt</v>
      </c>
      <c r="C11" s="163" t="str">
        <f ca="1">IF(LEN(A11)=0,"",INDEX('Smelter Look-up'!$C:$C,MATCH($A11,'Smelter Look-up'!$E:$E,0)))</f>
        <v>Gem (Jiangsu) Cobalt Industry Co., Ltd.</v>
      </c>
      <c r="D11" s="160"/>
      <c r="E11" s="160" t="str">
        <f ca="1">IF(ISERROR($V11),"",OFFSET('Smelter Look-up'!$D$4,$V11-4,0)&amp;"")</f>
        <v>CHINA</v>
      </c>
      <c r="F11" s="160" t="str">
        <f ca="1">IF(ISERROR($V11),"",OFFSET('Smelter Look-up'!$E$4,$V11-4,0))</f>
        <v>CID003209</v>
      </c>
      <c r="G11" s="160" t="str">
        <f ca="1">IF(C11=$X$4,"Enter smelter details",IF(ISERROR($V11),"",OFFSET('Smelter Look-up'!$F$4,$V11-4,0)))</f>
        <v>RMI</v>
      </c>
      <c r="H11" s="225" t="s">
        <v>315</v>
      </c>
      <c r="I11" s="226" t="str">
        <f ca="1">IF(ISERROR($V11),"",OFFSET('Smelter Look-up'!$H$4,$V11-4,0))</f>
        <v>Taixing</v>
      </c>
      <c r="J11" s="226" t="str">
        <f ca="1">IF(ISERROR($V11),"",OFFSET('Smelter Look-up'!$I$4,$V11-4,0))</f>
        <v>Jiangsu Sheng</v>
      </c>
      <c r="K11" s="161" t="s">
        <v>315</v>
      </c>
      <c r="L11" s="161" t="s">
        <v>315</v>
      </c>
      <c r="M11" s="161" t="s">
        <v>315</v>
      </c>
      <c r="N11" s="161" t="s">
        <v>315</v>
      </c>
      <c r="O11" s="161" t="s">
        <v>29</v>
      </c>
      <c r="P11" s="228" t="s">
        <v>315</v>
      </c>
      <c r="Q11" s="162" t="s">
        <v>315</v>
      </c>
      <c r="R11" s="160" t="str">
        <f ca="1">IF(ISERROR($V11),"",OFFSET('Smelter Look-up'!$C$4,$V11-4,0)&amp;"")</f>
        <v>Gem (Jiangsu) Cobalt Industry Co., Ltd.</v>
      </c>
      <c r="S11" s="166" t="str">
        <f t="shared" ca="1" si="0"/>
        <v>CN</v>
      </c>
      <c r="T11" s="166" t="str">
        <f ca="1">IF(B11="","",IF(ISERROR(MATCH($J11,SorP!$B$1:$B$6205,0)),"",INDIRECT("'SorP'!$A$"&amp;MATCH($J11,SorP!$B$1:$B$6205,0))))</f>
        <v>CN-JS</v>
      </c>
      <c r="U11" s="180"/>
      <c r="V11" s="181">
        <f ca="1">IF(C11="",NA(),MATCH($B11&amp;$C11,'Smelter Look-up'!$J:$J,0))</f>
        <v>21</v>
      </c>
      <c r="X11" s="182">
        <f t="shared" ca="1" si="1"/>
        <v>0</v>
      </c>
      <c r="AB11" s="182" t="str">
        <f t="shared" ca="1" si="2"/>
        <v>CobaltGem (Jiangsu) Cobalt Industry Co., Ltd.</v>
      </c>
    </row>
    <row r="12" spans="1:34" s="182" customFormat="1" ht="20">
      <c r="A12" s="215" t="s">
        <v>130</v>
      </c>
      <c r="B12" s="160" t="str">
        <f ca="1">IF(LEN(A12)=0,"",INDEX('Smelter Look-up'!$A:$A,MATCH($A12,'Smelter Look-up'!$E:$E,0)))</f>
        <v>Cobalt</v>
      </c>
      <c r="C12" s="163" t="str">
        <f ca="1">IF(LEN(A12)=0,"",INDEX('Smelter Look-up'!$C:$C,MATCH($A12,'Smelter Look-up'!$E:$E,0)))</f>
        <v>Glencore Nikkelverk Refinery</v>
      </c>
      <c r="D12" s="160"/>
      <c r="E12" s="160" t="str">
        <f ca="1">IF(ISERROR($V12),"",OFFSET('Smelter Look-up'!$D$4,$V12-4,0)&amp;"")</f>
        <v>NORWAY</v>
      </c>
      <c r="F12" s="160" t="str">
        <f ca="1">IF(ISERROR($V12),"",OFFSET('Smelter Look-up'!$E$4,$V12-4,0))</f>
        <v>CID003403</v>
      </c>
      <c r="G12" s="160" t="str">
        <f ca="1">IF(C12=$X$4,"Enter smelter details",IF(ISERROR($V12),"",OFFSET('Smelter Look-up'!$F$4,$V12-4,0)))</f>
        <v>RMI</v>
      </c>
      <c r="H12" s="225" t="s">
        <v>315</v>
      </c>
      <c r="I12" s="226" t="str">
        <f ca="1">IF(ISERROR($V12),"",OFFSET('Smelter Look-up'!$H$4,$V12-4,0))</f>
        <v>Kristiansand</v>
      </c>
      <c r="J12" s="226" t="str">
        <f ca="1">IF(ISERROR($V12),"",OFFSET('Smelter Look-up'!$I$4,$V12-4,0))</f>
        <v>Aust-Agder</v>
      </c>
      <c r="K12" s="161" t="s">
        <v>315</v>
      </c>
      <c r="L12" s="161" t="s">
        <v>315</v>
      </c>
      <c r="M12" s="161" t="s">
        <v>315</v>
      </c>
      <c r="N12" s="161" t="s">
        <v>315</v>
      </c>
      <c r="O12" s="161" t="s">
        <v>29</v>
      </c>
      <c r="P12" s="228" t="s">
        <v>315</v>
      </c>
      <c r="Q12" s="162" t="s">
        <v>315</v>
      </c>
      <c r="R12" s="160" t="str">
        <f ca="1">IF(ISERROR($V12),"",OFFSET('Smelter Look-up'!$C$4,$V12-4,0)&amp;"")</f>
        <v>Glencore Nikkelverk Refinery</v>
      </c>
      <c r="S12" s="166" t="str">
        <f t="shared" ca="1" si="0"/>
        <v>NO</v>
      </c>
      <c r="T12" s="166" t="str">
        <f ca="1">IF(B12="","",IF(ISERROR(MATCH($J12,SorP!$B$1:$B$6205,0)),"",INDIRECT("'SorP'!$A$"&amp;MATCH($J12,SorP!$B$1:$B$6205,0))))</f>
        <v>NO-09</v>
      </c>
      <c r="U12" s="180"/>
      <c r="V12" s="181">
        <f ca="1">IF(C12="",NA(),MATCH($B12&amp;$C12,'Smelter Look-up'!$J:$J,0))</f>
        <v>22</v>
      </c>
      <c r="X12" s="182">
        <f t="shared" ca="1" si="1"/>
        <v>0</v>
      </c>
      <c r="AB12" s="182" t="str">
        <f t="shared" ca="1" si="2"/>
        <v>CobaltGlencore Nikkelverk Refinery</v>
      </c>
    </row>
    <row r="13" spans="1:34" s="182" customFormat="1" ht="20">
      <c r="A13" s="215" t="s">
        <v>134</v>
      </c>
      <c r="B13" s="160" t="str">
        <f ca="1">IF(LEN(A13)=0,"",INDEX('Smelter Look-up'!$A:$A,MATCH($A13,'Smelter Look-up'!$E:$E,0)))</f>
        <v>Cobalt</v>
      </c>
      <c r="C13" s="163" t="str">
        <f ca="1">IF(LEN(A13)=0,"",INDEX('Smelter Look-up'!$C:$C,MATCH($A13,'Smelter Look-up'!$E:$E,0)))</f>
        <v>Guangdong Jiana Energy Technology Co., Ltd.</v>
      </c>
      <c r="D13" s="160"/>
      <c r="E13" s="160" t="str">
        <f ca="1">IF(ISERROR($V13),"",OFFSET('Smelter Look-up'!$D$4,$V13-4,0)&amp;"")</f>
        <v>CHINA</v>
      </c>
      <c r="F13" s="160" t="str">
        <f ca="1">IF(ISERROR($V13),"",OFFSET('Smelter Look-up'!$E$4,$V13-4,0))</f>
        <v>CID003291</v>
      </c>
      <c r="G13" s="160" t="str">
        <f ca="1">IF(C13=$X$4,"Enter smelter details",IF(ISERROR($V13),"",OFFSET('Smelter Look-up'!$F$4,$V13-4,0)))</f>
        <v>RMI</v>
      </c>
      <c r="H13" s="225" t="s">
        <v>315</v>
      </c>
      <c r="I13" s="226" t="str">
        <f ca="1">IF(ISERROR($V13),"",OFFSET('Smelter Look-up'!$H$4,$V13-4,0))</f>
        <v>Guangzhou</v>
      </c>
      <c r="J13" s="226" t="str">
        <f ca="1">IF(ISERROR($V13),"",OFFSET('Smelter Look-up'!$I$4,$V13-4,0))</f>
        <v>Guangdong Sheng</v>
      </c>
      <c r="K13" s="161" t="s">
        <v>315</v>
      </c>
      <c r="L13" s="161" t="s">
        <v>315</v>
      </c>
      <c r="M13" s="161" t="s">
        <v>315</v>
      </c>
      <c r="N13" s="161" t="s">
        <v>315</v>
      </c>
      <c r="O13" s="161" t="s">
        <v>29</v>
      </c>
      <c r="P13" s="228" t="s">
        <v>315</v>
      </c>
      <c r="Q13" s="162" t="s">
        <v>315</v>
      </c>
      <c r="R13" s="160" t="str">
        <f ca="1">IF(ISERROR($V13),"",OFFSET('Smelter Look-up'!$C$4,$V13-4,0)&amp;"")</f>
        <v>Guangdong Jiana Energy Technology Co., Ltd.</v>
      </c>
      <c r="S13" s="166" t="str">
        <f t="shared" ca="1" si="0"/>
        <v>CN</v>
      </c>
      <c r="T13" s="166" t="str">
        <f ca="1">IF(B13="","",IF(ISERROR(MATCH($J13,SorP!$B$1:$B$6205,0)),"",INDIRECT("'SorP'!$A$"&amp;MATCH($J13,SorP!$B$1:$B$6205,0))))</f>
        <v>CN-GD</v>
      </c>
      <c r="U13" s="180"/>
      <c r="V13" s="181">
        <f ca="1">IF(C13="",NA(),MATCH($B13&amp;$C13,'Smelter Look-up'!$J:$J,0))</f>
        <v>23</v>
      </c>
      <c r="X13" s="182">
        <f t="shared" ca="1" si="1"/>
        <v>0</v>
      </c>
      <c r="AB13" s="182" t="str">
        <f t="shared" ca="1" si="2"/>
        <v>CobaltGuangdong Jiana Energy Technology Co., Ltd.</v>
      </c>
    </row>
    <row r="14" spans="1:34" s="182" customFormat="1" ht="27">
      <c r="A14" s="216" t="s">
        <v>138</v>
      </c>
      <c r="B14" s="160" t="str">
        <f ca="1">IF(LEN(A14)=0,"",INDEX('Smelter Look-up'!$A:$A,MATCH($A14,'Smelter Look-up'!$E:$E,0)))</f>
        <v>Cobalt</v>
      </c>
      <c r="C14" s="163" t="str">
        <f ca="1">IF(LEN(A14)=0,"",INDEX('Smelter Look-up'!$C:$C,MATCH($A14,'Smelter Look-up'!$E:$E,0)))</f>
        <v>Guangxi Yinyi Advanced Material Co., Ltd.</v>
      </c>
      <c r="D14" s="160"/>
      <c r="E14" s="160" t="str">
        <f ca="1">IF(ISERROR($V14),"",OFFSET('Smelter Look-up'!$D$4,$V14-4,0)&amp;"")</f>
        <v>CHINA</v>
      </c>
      <c r="F14" s="160" t="str">
        <f ca="1">IF(ISERROR($V14),"",OFFSET('Smelter Look-up'!$E$4,$V14-4,0))</f>
        <v>CID003213</v>
      </c>
      <c r="G14" s="160" t="str">
        <f ca="1">IF(C14=$X$4,"Enter smelter details",IF(ISERROR($V14),"",OFFSET('Smelter Look-up'!$F$4,$V14-4,0)))</f>
        <v>RMI</v>
      </c>
      <c r="H14" s="225" t="s">
        <v>315</v>
      </c>
      <c r="I14" s="226" t="str">
        <f ca="1">IF(ISERROR($V14),"",OFFSET('Smelter Look-up'!$H$4,$V14-4,0))</f>
        <v>Yulin</v>
      </c>
      <c r="J14" s="226" t="str">
        <f ca="1">IF(ISERROR($V14),"",OFFSET('Smelter Look-up'!$I$4,$V14-4,0))</f>
        <v>Guangxi Zhuangzu Zizhiqu</v>
      </c>
      <c r="K14" s="161" t="s">
        <v>315</v>
      </c>
      <c r="L14" s="161" t="s">
        <v>315</v>
      </c>
      <c r="M14" s="161" t="s">
        <v>315</v>
      </c>
      <c r="N14" s="161" t="s">
        <v>315</v>
      </c>
      <c r="O14" s="161" t="s">
        <v>29</v>
      </c>
      <c r="P14" s="228" t="s">
        <v>315</v>
      </c>
      <c r="Q14" s="162" t="s">
        <v>315</v>
      </c>
      <c r="R14" s="160" t="str">
        <f ca="1">IF(ISERROR($V14),"",OFFSET('Smelter Look-up'!$C$4,$V14-4,0)&amp;"")</f>
        <v>Guangxi Yinyi Advanced Material Co., Ltd.</v>
      </c>
      <c r="S14" s="166" t="str">
        <f t="shared" ca="1" si="0"/>
        <v>CN</v>
      </c>
      <c r="T14" s="166" t="str">
        <f ca="1">IF(B14="","",IF(ISERROR(MATCH($J14,SorP!$B$1:$B$6205,0)),"",INDIRECT("'SorP'!$A$"&amp;MATCH($J14,SorP!$B$1:$B$6205,0))))</f>
        <v>CN-GX</v>
      </c>
      <c r="U14" s="180"/>
      <c r="V14" s="181">
        <f ca="1">IF(C14="",NA(),MATCH($B14&amp;$C14,'Smelter Look-up'!$J:$J,0))</f>
        <v>24</v>
      </c>
      <c r="X14" s="182">
        <f t="shared" ca="1" si="1"/>
        <v>0</v>
      </c>
      <c r="AB14" s="182" t="str">
        <f t="shared" ca="1" si="2"/>
        <v>CobaltGuangxi Yinyi Advanced Material Co., Ltd.</v>
      </c>
    </row>
    <row r="15" spans="1:34" s="182" customFormat="1" ht="20">
      <c r="A15" s="216" t="s">
        <v>155</v>
      </c>
      <c r="B15" s="160" t="str">
        <f ca="1">IF(LEN(A15)=0,"",INDEX('Smelter Look-up'!$A:$A,MATCH($A15,'Smelter Look-up'!$E:$E,0)))</f>
        <v>Cobalt</v>
      </c>
      <c r="C15" s="163" t="str">
        <f ca="1">IF(LEN(A15)=0,"",INDEX('Smelter Look-up'!$C:$C,MATCH($A15,'Smelter Look-up'!$E:$E,0)))</f>
        <v>Hunan Brunp Recycling Technology Co., Ltd.</v>
      </c>
      <c r="D15" s="160"/>
      <c r="E15" s="160" t="str">
        <f ca="1">IF(ISERROR($V15),"",OFFSET('Smelter Look-up'!$D$4,$V15-4,0)&amp;"")</f>
        <v>CHINA</v>
      </c>
      <c r="F15" s="160" t="str">
        <f ca="1">IF(ISERROR($V15),"",OFFSET('Smelter Look-up'!$E$4,$V15-4,0))</f>
        <v>CID003219</v>
      </c>
      <c r="G15" s="160" t="str">
        <f ca="1">IF(C15=$X$4,"Enter smelter details",IF(ISERROR($V15),"",OFFSET('Smelter Look-up'!$F$4,$V15-4,0)))</f>
        <v>RMI</v>
      </c>
      <c r="H15" s="225" t="s">
        <v>315</v>
      </c>
      <c r="I15" s="226" t="str">
        <f ca="1">IF(ISERROR($V15),"",OFFSET('Smelter Look-up'!$H$4,$V15-4,0))</f>
        <v>Changsha</v>
      </c>
      <c r="J15" s="226" t="str">
        <f ca="1">IF(ISERROR($V15),"",OFFSET('Smelter Look-up'!$I$4,$V15-4,0))</f>
        <v>Hunan Sheng</v>
      </c>
      <c r="K15" s="161" t="s">
        <v>315</v>
      </c>
      <c r="L15" s="161" t="s">
        <v>315</v>
      </c>
      <c r="M15" s="161" t="s">
        <v>315</v>
      </c>
      <c r="N15" s="161" t="s">
        <v>315</v>
      </c>
      <c r="O15" s="161" t="s">
        <v>29</v>
      </c>
      <c r="P15" s="228" t="s">
        <v>315</v>
      </c>
      <c r="Q15" s="162" t="s">
        <v>315</v>
      </c>
      <c r="R15" s="160" t="str">
        <f ca="1">IF(ISERROR($V15),"",OFFSET('Smelter Look-up'!$C$4,$V15-4,0)&amp;"")</f>
        <v>Hunan Brunp Recycling Technology Co., Ltd.</v>
      </c>
      <c r="S15" s="166" t="str">
        <f t="shared" ca="1" si="0"/>
        <v>CN</v>
      </c>
      <c r="T15" s="166" t="str">
        <f ca="1">IF(B15="","",IF(ISERROR(MATCH($J15,SorP!$B$1:$B$6205,0)),"",INDIRECT("'SorP'!$A$"&amp;MATCH($J15,SorP!$B$1:$B$6205,0))))</f>
        <v>CN-HN</v>
      </c>
      <c r="U15" s="180"/>
      <c r="V15" s="181">
        <f ca="1">IF(C15="",NA(),MATCH($B15&amp;$C15,'Smelter Look-up'!$J:$J,0))</f>
        <v>29</v>
      </c>
      <c r="X15" s="182">
        <f t="shared" ca="1" si="1"/>
        <v>0</v>
      </c>
      <c r="AB15" s="182" t="str">
        <f t="shared" ca="1" si="2"/>
        <v>CobaltHunan Brunp Recycling Technology Co., Ltd.</v>
      </c>
    </row>
    <row r="16" spans="1:34" s="182" customFormat="1" ht="27">
      <c r="A16" s="215" t="s">
        <v>159</v>
      </c>
      <c r="B16" s="160" t="str">
        <f ca="1">IF(LEN(A16)=0,"",INDEX('Smelter Look-up'!$A:$A,MATCH($A16,'Smelter Look-up'!$E:$E,0)))</f>
        <v>Cobalt</v>
      </c>
      <c r="C16" s="163" t="str">
        <f ca="1">IF(LEN(A16)=0,"",INDEX('Smelter Look-up'!$C:$C,MATCH($A16,'Smelter Look-up'!$E:$E,0)))</f>
        <v>Hunan CNGR New Energy Science &amp; Technology Co., Ltd.</v>
      </c>
      <c r="D16" s="160"/>
      <c r="E16" s="160" t="str">
        <f ca="1">IF(ISERROR($V16),"",OFFSET('Smelter Look-up'!$D$4,$V16-4,0)&amp;"")</f>
        <v>CHINA</v>
      </c>
      <c r="F16" s="160" t="str">
        <f ca="1">IF(ISERROR($V16),"",OFFSET('Smelter Look-up'!$E$4,$V16-4,0))</f>
        <v>CID003411</v>
      </c>
      <c r="G16" s="160" t="str">
        <f ca="1">IF(C16=$X$4,"Enter smelter details",IF(ISERROR($V16),"",OFFSET('Smelter Look-up'!$F$4,$V16-4,0)))</f>
        <v>RMI</v>
      </c>
      <c r="H16" s="225" t="s">
        <v>315</v>
      </c>
      <c r="I16" s="226" t="str">
        <f ca="1">IF(ISERROR($V16),"",OFFSET('Smelter Look-up'!$H$4,$V16-4,0))</f>
        <v>Changsha</v>
      </c>
      <c r="J16" s="226" t="str">
        <f ca="1">IF(ISERROR($V16),"",OFFSET('Smelter Look-up'!$I$4,$V16-4,0))</f>
        <v>Hunan Sheng</v>
      </c>
      <c r="K16" s="161" t="s">
        <v>315</v>
      </c>
      <c r="L16" s="161" t="s">
        <v>315</v>
      </c>
      <c r="M16" s="161" t="s">
        <v>315</v>
      </c>
      <c r="N16" s="161" t="s">
        <v>315</v>
      </c>
      <c r="O16" s="161" t="s">
        <v>29</v>
      </c>
      <c r="P16" s="228" t="s">
        <v>315</v>
      </c>
      <c r="Q16" s="162" t="s">
        <v>315</v>
      </c>
      <c r="R16" s="160" t="str">
        <f ca="1">IF(ISERROR($V16),"",OFFSET('Smelter Look-up'!$C$4,$V16-4,0)&amp;"")</f>
        <v>Hunan CNGR New Energy Science &amp; Technology Co., Ltd.</v>
      </c>
      <c r="S16" s="166" t="str">
        <f t="shared" ca="1" si="0"/>
        <v>CN</v>
      </c>
      <c r="T16" s="166" t="str">
        <f ca="1">IF(B16="","",IF(ISERROR(MATCH($J16,SorP!$B$1:$B$6205,0)),"",INDIRECT("'SorP'!$A$"&amp;MATCH($J16,SorP!$B$1:$B$6205,0))))</f>
        <v>CN-HN</v>
      </c>
      <c r="U16" s="180"/>
      <c r="V16" s="181">
        <f ca="1">IF(C16="",NA(),MATCH($B16&amp;$C16,'Smelter Look-up'!$J:$J,0))</f>
        <v>30</v>
      </c>
      <c r="X16" s="182">
        <f t="shared" ca="1" si="1"/>
        <v>0</v>
      </c>
      <c r="AB16" s="182" t="str">
        <f t="shared" ca="1" si="2"/>
        <v>CobaltHunan CNGR New Energy Science &amp; Technology Co., Ltd.</v>
      </c>
    </row>
    <row r="17" spans="1:28" s="182" customFormat="1" ht="20">
      <c r="A17" s="215" t="s">
        <v>167</v>
      </c>
      <c r="B17" s="160" t="str">
        <f ca="1">IF(LEN(A17)=0,"",INDEX('Smelter Look-up'!$A:$A,MATCH($A17,'Smelter Look-up'!$E:$E,0)))</f>
        <v>Cobalt</v>
      </c>
      <c r="C17" s="163" t="str">
        <f ca="1">IF(LEN(A17)=0,"",INDEX('Smelter Look-up'!$C:$C,MATCH($A17,'Smelter Look-up'!$E:$E,0)))</f>
        <v>Hunan Yacheng New Materials Co., Ltd.</v>
      </c>
      <c r="D17" s="160"/>
      <c r="E17" s="160" t="str">
        <f ca="1">IF(ISERROR($V17),"",OFFSET('Smelter Look-up'!$D$4,$V17-4,0)&amp;"")</f>
        <v>CHINA</v>
      </c>
      <c r="F17" s="160" t="str">
        <f ca="1">IF(ISERROR($V17),"",OFFSET('Smelter Look-up'!$E$4,$V17-4,0))</f>
        <v>CID003404</v>
      </c>
      <c r="G17" s="160" t="str">
        <f ca="1">IF(C17=$X$4,"Enter smelter details",IF(ISERROR($V17),"",OFFSET('Smelter Look-up'!$F$4,$V17-4,0)))</f>
        <v>RMI</v>
      </c>
      <c r="H17" s="225" t="s">
        <v>315</v>
      </c>
      <c r="I17" s="226" t="str">
        <f ca="1">IF(ISERROR($V17),"",OFFSET('Smelter Look-up'!$H$4,$V17-4,0))</f>
        <v>Changsha</v>
      </c>
      <c r="J17" s="226" t="str">
        <f ca="1">IF(ISERROR($V17),"",OFFSET('Smelter Look-up'!$I$4,$V17-4,0))</f>
        <v>Hunan Sheng</v>
      </c>
      <c r="K17" s="161" t="s">
        <v>315</v>
      </c>
      <c r="L17" s="161" t="s">
        <v>315</v>
      </c>
      <c r="M17" s="161" t="s">
        <v>315</v>
      </c>
      <c r="N17" s="161" t="s">
        <v>315</v>
      </c>
      <c r="O17" s="161" t="s">
        <v>29</v>
      </c>
      <c r="P17" s="228" t="s">
        <v>315</v>
      </c>
      <c r="Q17" s="162" t="s">
        <v>315</v>
      </c>
      <c r="R17" s="160" t="str">
        <f ca="1">IF(ISERROR($V17),"",OFFSET('Smelter Look-up'!$C$4,$V17-4,0)&amp;"")</f>
        <v>Hunan Yacheng New Materials Co., Ltd.</v>
      </c>
      <c r="S17" s="166" t="str">
        <f t="shared" ca="1" si="0"/>
        <v>CN</v>
      </c>
      <c r="T17" s="166" t="str">
        <f ca="1">IF(B17="","",IF(ISERROR(MATCH($J17,SorP!$B$1:$B$6205,0)),"",INDIRECT("'SorP'!$A$"&amp;MATCH($J17,SorP!$B$1:$B$6205,0))))</f>
        <v>CN-HN</v>
      </c>
      <c r="U17" s="180"/>
      <c r="V17" s="181">
        <f ca="1">IF(C17="",NA(),MATCH($B17&amp;$C17,'Smelter Look-up'!$J:$J,0))</f>
        <v>34</v>
      </c>
      <c r="X17" s="182">
        <f t="shared" ca="1" si="1"/>
        <v>0</v>
      </c>
      <c r="AB17" s="182" t="str">
        <f t="shared" ca="1" si="2"/>
        <v>CobaltHunan Yacheng New Materials Co., Ltd.</v>
      </c>
    </row>
    <row r="18" spans="1:28" s="182" customFormat="1" ht="40.5">
      <c r="A18" s="215" t="s">
        <v>171</v>
      </c>
      <c r="B18" s="160" t="str">
        <f ca="1">IF(LEN(A18)=0,"",INDEX('Smelter Look-up'!$A:$A,MATCH($A18,'Smelter Look-up'!$E:$E,0)))</f>
        <v>Cobalt</v>
      </c>
      <c r="C18" s="163" t="str">
        <f ca="1">IF(LEN(A18)=0,"",INDEX('Smelter Look-up'!$C:$C,MATCH($A18,'Smelter Look-up'!$E:$E,0)))</f>
        <v>ICoNiChem</v>
      </c>
      <c r="D18" s="160"/>
      <c r="E18" s="160" t="str">
        <f ca="1">IF(ISERROR($V18),"",OFFSET('Smelter Look-up'!$D$4,$V18-4,0)&amp;"")</f>
        <v>UNITED KINGDOM OF GREAT BRITAIN AND NORTHERN IRELAND</v>
      </c>
      <c r="F18" s="160" t="str">
        <f ca="1">IF(ISERROR($V18),"",OFFSET('Smelter Look-up'!$E$4,$V18-4,0))</f>
        <v>CID003491</v>
      </c>
      <c r="G18" s="160" t="str">
        <f ca="1">IF(C18=$X$4,"Enter smelter details",IF(ISERROR($V18),"",OFFSET('Smelter Look-up'!$F$4,$V18-4,0)))</f>
        <v>RMI</v>
      </c>
      <c r="H18" s="225" t="s">
        <v>315</v>
      </c>
      <c r="I18" s="226" t="str">
        <f ca="1">IF(ISERROR($V18),"",OFFSET('Smelter Look-up'!$H$4,$V18-4,0))</f>
        <v>Widnes</v>
      </c>
      <c r="J18" s="226" t="str">
        <f ca="1">IF(ISERROR($V18),"",OFFSET('Smelter Look-up'!$I$4,$V18-4,0))</f>
        <v>Cheshire West and Chester</v>
      </c>
      <c r="K18" s="161" t="s">
        <v>315</v>
      </c>
      <c r="L18" s="161" t="s">
        <v>315</v>
      </c>
      <c r="M18" s="161" t="s">
        <v>315</v>
      </c>
      <c r="N18" s="161" t="s">
        <v>315</v>
      </c>
      <c r="O18" s="161" t="s">
        <v>29</v>
      </c>
      <c r="P18" s="228" t="s">
        <v>315</v>
      </c>
      <c r="Q18" s="162" t="s">
        <v>315</v>
      </c>
      <c r="R18" s="160" t="str">
        <f ca="1">IF(ISERROR($V18),"",OFFSET('Smelter Look-up'!$C$4,$V18-4,0)&amp;"")</f>
        <v>ICoNiChem</v>
      </c>
      <c r="S18" s="166" t="str">
        <f t="shared" ca="1" si="0"/>
        <v>GB</v>
      </c>
      <c r="T18" s="166" t="str">
        <f ca="1">IF(B18="","",IF(ISERROR(MATCH($J18,SorP!$B$1:$B$6205,0)),"",INDIRECT("'SorP'!$A$"&amp;MATCH($J18,SorP!$B$1:$B$6205,0))))</f>
        <v>GB-CHW</v>
      </c>
      <c r="U18" s="180"/>
      <c r="V18" s="181">
        <f ca="1">IF(C18="",NA(),MATCH($B18&amp;$C18,'Smelter Look-up'!$J:$J,0))</f>
        <v>36</v>
      </c>
      <c r="X18" s="182">
        <f t="shared" ca="1" si="1"/>
        <v>0</v>
      </c>
      <c r="AB18" s="182" t="str">
        <f t="shared" ca="1" si="2"/>
        <v>CobaltICoNiChem</v>
      </c>
    </row>
    <row r="19" spans="1:28" s="182" customFormat="1" ht="20">
      <c r="A19" s="215" t="s">
        <v>178</v>
      </c>
      <c r="B19" s="160" t="str">
        <f ca="1">IF(LEN(A19)=0,"",INDEX('Smelter Look-up'!$A:$A,MATCH($A19,'Smelter Look-up'!$E:$E,0)))</f>
        <v>Cobalt</v>
      </c>
      <c r="C19" s="163" t="str">
        <f ca="1">IF(LEN(A19)=0,"",INDEX('Smelter Look-up'!$C:$C,MATCH($A19,'Smelter Look-up'!$E:$E,0)))</f>
        <v>Jiangsu Xiongfeng Technology Co., Ltd.</v>
      </c>
      <c r="D19" s="160"/>
      <c r="E19" s="160" t="str">
        <f ca="1">IF(ISERROR($V19),"",OFFSET('Smelter Look-up'!$D$4,$V19-4,0)&amp;"")</f>
        <v>CHINA</v>
      </c>
      <c r="F19" s="160" t="str">
        <f ca="1">IF(ISERROR($V19),"",OFFSET('Smelter Look-up'!$E$4,$V19-4,0))</f>
        <v>CID003293</v>
      </c>
      <c r="G19" s="160" t="str">
        <f ca="1">IF(C19=$X$4,"Enter smelter details",IF(ISERROR($V19),"",OFFSET('Smelter Look-up'!$F$4,$V19-4,0)))</f>
        <v>RMI</v>
      </c>
      <c r="H19" s="225" t="s">
        <v>315</v>
      </c>
      <c r="I19" s="226" t="str">
        <f ca="1">IF(ISERROR($V19),"",OFFSET('Smelter Look-up'!$H$4,$V19-4,0))</f>
        <v>Haimen</v>
      </c>
      <c r="J19" s="226" t="str">
        <f ca="1">IF(ISERROR($V19),"",OFFSET('Smelter Look-up'!$I$4,$V19-4,0))</f>
        <v>Jiangsu Sheng</v>
      </c>
      <c r="K19" s="161" t="s">
        <v>315</v>
      </c>
      <c r="L19" s="161" t="s">
        <v>315</v>
      </c>
      <c r="M19" s="161" t="s">
        <v>315</v>
      </c>
      <c r="N19" s="161" t="s">
        <v>315</v>
      </c>
      <c r="O19" s="161" t="s">
        <v>29</v>
      </c>
      <c r="P19" s="228" t="s">
        <v>315</v>
      </c>
      <c r="Q19" s="162" t="s">
        <v>315</v>
      </c>
      <c r="R19" s="160" t="str">
        <f ca="1">IF(ISERROR($V19),"",OFFSET('Smelter Look-up'!$C$4,$V19-4,0)&amp;"")</f>
        <v>Jiangsu Xiongfeng Technology Co., Ltd.</v>
      </c>
      <c r="S19" s="166" t="str">
        <f t="shared" ca="1" si="0"/>
        <v>CN</v>
      </c>
      <c r="T19" s="166" t="str">
        <f ca="1">IF(B19="","",IF(ISERROR(MATCH($J19,SorP!$B$1:$B$6205,0)),"",INDIRECT("'SorP'!$A$"&amp;MATCH($J19,SorP!$B$1:$B$6205,0))))</f>
        <v>CN-JS</v>
      </c>
      <c r="U19" s="180"/>
      <c r="V19" s="181">
        <f ca="1">IF(C19="",NA(),MATCH($B19&amp;$C19,'Smelter Look-up'!$J:$J,0))</f>
        <v>40</v>
      </c>
      <c r="X19" s="182">
        <f t="shared" ca="1" si="1"/>
        <v>0</v>
      </c>
      <c r="AB19" s="182" t="str">
        <f t="shared" ca="1" si="2"/>
        <v>CobaltJiangsu Xiongfeng Technology Co., Ltd.</v>
      </c>
    </row>
    <row r="20" spans="1:28" s="182" customFormat="1" ht="20">
      <c r="A20" s="216" t="s">
        <v>181</v>
      </c>
      <c r="B20" s="160" t="str">
        <f ca="1">IF(LEN(A20)=0,"",INDEX('Smelter Look-up'!$A:$A,MATCH($A20,'Smelter Look-up'!$E:$E,0)))</f>
        <v>Cobalt</v>
      </c>
      <c r="C20" s="163" t="str">
        <f ca="1">IF(LEN(A20)=0,"",INDEX('Smelter Look-up'!$C:$C,MATCH($A20,'Smelter Look-up'!$E:$E,0)))</f>
        <v>Jiangxi Jiangwu Cobalt industrial Co., Ltd.</v>
      </c>
      <c r="D20" s="160"/>
      <c r="E20" s="160" t="str">
        <f ca="1">IF(ISERROR($V20),"",OFFSET('Smelter Look-up'!$D$4,$V20-4,0)&amp;"")</f>
        <v>CHINA</v>
      </c>
      <c r="F20" s="160" t="str">
        <f ca="1">IF(ISERROR($V20),"",OFFSET('Smelter Look-up'!$E$4,$V20-4,0))</f>
        <v>CID003377</v>
      </c>
      <c r="G20" s="160" t="str">
        <f ca="1">IF(C20=$X$4,"Enter smelter details",IF(ISERROR($V20),"",OFFSET('Smelter Look-up'!$F$4,$V20-4,0)))</f>
        <v>RMI</v>
      </c>
      <c r="H20" s="225" t="s">
        <v>315</v>
      </c>
      <c r="I20" s="226" t="str">
        <f ca="1">IF(ISERROR($V20),"",OFFSET('Smelter Look-up'!$H$4,$V20-4,0))</f>
        <v>Ganzhou</v>
      </c>
      <c r="J20" s="226" t="str">
        <f ca="1">IF(ISERROR($V20),"",OFFSET('Smelter Look-up'!$I$4,$V20-4,0))</f>
        <v>Jiangxi Sheng</v>
      </c>
      <c r="K20" s="161" t="s">
        <v>315</v>
      </c>
      <c r="L20" s="161" t="s">
        <v>315</v>
      </c>
      <c r="M20" s="161" t="s">
        <v>315</v>
      </c>
      <c r="N20" s="161" t="s">
        <v>315</v>
      </c>
      <c r="O20" s="161" t="s">
        <v>29</v>
      </c>
      <c r="P20" s="228" t="s">
        <v>315</v>
      </c>
      <c r="Q20" s="162" t="s">
        <v>315</v>
      </c>
      <c r="R20" s="160" t="str">
        <f ca="1">IF(ISERROR($V20),"",OFFSET('Smelter Look-up'!$C$4,$V20-4,0)&amp;"")</f>
        <v>Jiangxi Jiangwu Cobalt industrial Co., Ltd.</v>
      </c>
      <c r="S20" s="166" t="str">
        <f t="shared" ca="1" si="0"/>
        <v>CN</v>
      </c>
      <c r="T20" s="166" t="str">
        <f ca="1">IF(B20="","",IF(ISERROR(MATCH($J20,SorP!$B$1:$B$6205,0)),"",INDIRECT("'SorP'!$A$"&amp;MATCH($J20,SorP!$B$1:$B$6205,0))))</f>
        <v>CN-JX</v>
      </c>
      <c r="U20" s="180"/>
      <c r="V20" s="181">
        <f ca="1">IF(C20="",NA(),MATCH($B20&amp;$C20,'Smelter Look-up'!$J:$J,0))</f>
        <v>41</v>
      </c>
      <c r="X20" s="182">
        <f t="shared" ca="1" si="1"/>
        <v>0</v>
      </c>
      <c r="AB20" s="182" t="str">
        <f t="shared" ca="1" si="2"/>
        <v>CobaltJiangxi Jiangwu Cobalt industrial Co., Ltd.</v>
      </c>
    </row>
    <row r="21" spans="1:28" s="182" customFormat="1" ht="20">
      <c r="A21" s="215" t="s">
        <v>183</v>
      </c>
      <c r="B21" s="160" t="str">
        <f ca="1">IF(LEN(A21)=0,"",INDEX('Smelter Look-up'!$A:$A,MATCH($A21,'Smelter Look-up'!$E:$E,0)))</f>
        <v>Cobalt</v>
      </c>
      <c r="C21" s="163" t="str">
        <f ca="1">IF(LEN(A21)=0,"",INDEX('Smelter Look-up'!$C:$C,MATCH($A21,'Smelter Look-up'!$E:$E,0)))</f>
        <v>Jiangxi Rui da Xinnengyuan Technology Co., Ltd.</v>
      </c>
      <c r="D21" s="160"/>
      <c r="E21" s="160" t="str">
        <f ca="1">IF(ISERROR($V21),"",OFFSET('Smelter Look-up'!$D$4,$V21-4,0)&amp;"")</f>
        <v>CHINA</v>
      </c>
      <c r="F21" s="160" t="str">
        <f ca="1">IF(ISERROR($V21),"",OFFSET('Smelter Look-up'!$E$4,$V21-4,0))</f>
        <v>CID003447</v>
      </c>
      <c r="G21" s="160" t="str">
        <f ca="1">IF(C21=$X$4,"Enter smelter details",IF(ISERROR($V21),"",OFFSET('Smelter Look-up'!$F$4,$V21-4,0)))</f>
        <v>RMI</v>
      </c>
      <c r="H21" s="225" t="s">
        <v>315</v>
      </c>
      <c r="I21" s="226" t="str">
        <f ca="1">IF(ISERROR($V21),"",OFFSET('Smelter Look-up'!$H$4,$V21-4,0))</f>
        <v>Yichun</v>
      </c>
      <c r="J21" s="226" t="str">
        <f ca="1">IF(ISERROR($V21),"",OFFSET('Smelter Look-up'!$I$4,$V21-4,0))</f>
        <v>Jiangxi Sheng</v>
      </c>
      <c r="K21" s="161" t="s">
        <v>315</v>
      </c>
      <c r="L21" s="161" t="s">
        <v>315</v>
      </c>
      <c r="M21" s="161" t="s">
        <v>315</v>
      </c>
      <c r="N21" s="161" t="s">
        <v>315</v>
      </c>
      <c r="O21" s="161" t="s">
        <v>29</v>
      </c>
      <c r="P21" s="228" t="s">
        <v>315</v>
      </c>
      <c r="Q21" s="162" t="s">
        <v>315</v>
      </c>
      <c r="R21" s="160" t="str">
        <f ca="1">IF(ISERROR($V21),"",OFFSET('Smelter Look-up'!$C$4,$V21-4,0)&amp;"")</f>
        <v>Jiangxi Rui da Xinnengyuan Technology Co., Ltd.</v>
      </c>
      <c r="S21" s="166" t="str">
        <f t="shared" ca="1" si="0"/>
        <v>CN</v>
      </c>
      <c r="T21" s="166" t="str">
        <f ca="1">IF(B21="","",IF(ISERROR(MATCH($J21,SorP!$B$1:$B$6205,0)),"",INDIRECT("'SorP'!$A$"&amp;MATCH($J21,SorP!$B$1:$B$6205,0))))</f>
        <v>CN-JX</v>
      </c>
      <c r="U21" s="180"/>
      <c r="V21" s="181">
        <f ca="1">IF(C21="",NA(),MATCH($B21&amp;$C21,'Smelter Look-up'!$J:$J,0))</f>
        <v>42</v>
      </c>
      <c r="X21" s="182">
        <f t="shared" ca="1" si="1"/>
        <v>0</v>
      </c>
      <c r="AB21" s="182" t="str">
        <f t="shared" ca="1" si="2"/>
        <v>CobaltJiangxi Rui da Xinnengyuan Technology Co., Ltd.</v>
      </c>
    </row>
    <row r="22" spans="1:28" s="182" customFormat="1" ht="20">
      <c r="A22" s="215" t="s">
        <v>186</v>
      </c>
      <c r="B22" s="160" t="str">
        <f ca="1">IF(LEN(A22)=0,"",INDEX('Smelter Look-up'!$A:$A,MATCH($A22,'Smelter Look-up'!$E:$E,0)))</f>
        <v>Cobalt</v>
      </c>
      <c r="C22" s="163" t="str">
        <f ca="1">IF(LEN(A22)=0,"",INDEX('Smelter Look-up'!$C:$C,MATCH($A22,'Smelter Look-up'!$E:$E,0)))</f>
        <v>Jingmen GEM Co., Ltd.</v>
      </c>
      <c r="D22" s="160"/>
      <c r="E22" s="160" t="str">
        <f ca="1">IF(ISERROR($V22),"",OFFSET('Smelter Look-up'!$D$4,$V22-4,0)&amp;"")</f>
        <v>CHINA</v>
      </c>
      <c r="F22" s="160" t="str">
        <f ca="1">IF(ISERROR($V22),"",OFFSET('Smelter Look-up'!$E$4,$V22-4,0))</f>
        <v>CID003378</v>
      </c>
      <c r="G22" s="160" t="str">
        <f ca="1">IF(C22=$X$4,"Enter smelter details",IF(ISERROR($V22),"",OFFSET('Smelter Look-up'!$F$4,$V22-4,0)))</f>
        <v>RMI</v>
      </c>
      <c r="H22" s="225" t="s">
        <v>315</v>
      </c>
      <c r="I22" s="226" t="str">
        <f ca="1">IF(ISERROR($V22),"",OFFSET('Smelter Look-up'!$H$4,$V22-4,0))</f>
        <v>Jingmen</v>
      </c>
      <c r="J22" s="226" t="str">
        <f ca="1">IF(ISERROR($V22),"",OFFSET('Smelter Look-up'!$I$4,$V22-4,0))</f>
        <v>Hubei Sheng</v>
      </c>
      <c r="K22" s="161" t="s">
        <v>315</v>
      </c>
      <c r="L22" s="161" t="s">
        <v>315</v>
      </c>
      <c r="M22" s="161" t="s">
        <v>315</v>
      </c>
      <c r="N22" s="161" t="s">
        <v>315</v>
      </c>
      <c r="O22" s="161" t="s">
        <v>29</v>
      </c>
      <c r="P22" s="228" t="s">
        <v>315</v>
      </c>
      <c r="Q22" s="162" t="s">
        <v>315</v>
      </c>
      <c r="R22" s="160" t="str">
        <f ca="1">IF(ISERROR($V22),"",OFFSET('Smelter Look-up'!$C$4,$V22-4,0)&amp;"")</f>
        <v>Jingmen GEM Co., Ltd.</v>
      </c>
      <c r="S22" s="166" t="str">
        <f t="shared" ca="1" si="0"/>
        <v>CN</v>
      </c>
      <c r="T22" s="166" t="str">
        <f ca="1">IF(B22="","",IF(ISERROR(MATCH($J22,SorP!$B$1:$B$6205,0)),"",INDIRECT("'SorP'!$A$"&amp;MATCH($J22,SorP!$B$1:$B$6205,0))))</f>
        <v>CN-HB</v>
      </c>
      <c r="U22" s="180"/>
      <c r="V22" s="181">
        <f ca="1">IF(C22="",NA(),MATCH($B22&amp;$C22,'Smelter Look-up'!$J:$J,0))</f>
        <v>43</v>
      </c>
      <c r="X22" s="182">
        <f t="shared" ca="1" si="1"/>
        <v>0</v>
      </c>
      <c r="AB22" s="182" t="str">
        <f t="shared" ca="1" si="2"/>
        <v>CobaltJingmen GEM Co., Ltd.</v>
      </c>
    </row>
    <row r="23" spans="1:28" s="182" customFormat="1" ht="27">
      <c r="A23" s="215" t="s">
        <v>191</v>
      </c>
      <c r="B23" s="160" t="str">
        <f ca="1">IF(LEN(A23)=0,"",INDEX('Smelter Look-up'!$A:$A,MATCH($A23,'Smelter Look-up'!$E:$E,0)))</f>
        <v>Cobalt</v>
      </c>
      <c r="C23" s="163" t="str">
        <f ca="1">IF(LEN(A23)=0,"",INDEX('Smelter Look-up'!$C:$C,MATCH($A23,'Smelter Look-up'!$E:$E,0)))</f>
        <v>JSC Kolskaya Mining and Metallurgical Company (Kola MMC)</v>
      </c>
      <c r="D23" s="160"/>
      <c r="E23" s="160" t="str">
        <f ca="1">IF(ISERROR($V23),"",OFFSET('Smelter Look-up'!$D$4,$V23-4,0)&amp;"")</f>
        <v>RUSSIAN FEDERATION</v>
      </c>
      <c r="F23" s="160" t="str">
        <f ca="1">IF(ISERROR($V23),"",OFFSET('Smelter Look-up'!$E$4,$V23-4,0))</f>
        <v>CID003233</v>
      </c>
      <c r="G23" s="160" t="str">
        <f ca="1">IF(C23=$X$4,"Enter smelter details",IF(ISERROR($V23),"",OFFSET('Smelter Look-up'!$F$4,$V23-4,0)))</f>
        <v>RMI</v>
      </c>
      <c r="H23" s="225" t="s">
        <v>315</v>
      </c>
      <c r="I23" s="226" t="str">
        <f ca="1">IF(ISERROR($V23),"",OFFSET('Smelter Look-up'!$H$4,$V23-4,0))</f>
        <v>Monchegorsk</v>
      </c>
      <c r="J23" s="226" t="str">
        <f ca="1">IF(ISERROR($V23),"",OFFSET('Smelter Look-up'!$I$4,$V23-4,0))</f>
        <v>Murmanskaya oblast'</v>
      </c>
      <c r="K23" s="161" t="s">
        <v>315</v>
      </c>
      <c r="L23" s="161" t="s">
        <v>315</v>
      </c>
      <c r="M23" s="161" t="s">
        <v>315</v>
      </c>
      <c r="N23" s="161" t="s">
        <v>315</v>
      </c>
      <c r="O23" s="161" t="s">
        <v>29</v>
      </c>
      <c r="P23" s="228" t="s">
        <v>315</v>
      </c>
      <c r="Q23" s="162" t="s">
        <v>315</v>
      </c>
      <c r="R23" s="160" t="str">
        <f ca="1">IF(ISERROR($V23),"",OFFSET('Smelter Look-up'!$C$4,$V23-4,0)&amp;"")</f>
        <v>JSC Kolskaya Mining and Metallurgical Company (Kola MMC)</v>
      </c>
      <c r="S23" s="166" t="str">
        <f t="shared" ca="1" si="0"/>
        <v>RU</v>
      </c>
      <c r="T23" s="166" t="str">
        <f ca="1">IF(B23="","",IF(ISERROR(MATCH($J23,SorP!$B$1:$B$6205,0)),"",INDIRECT("'SorP'!$A$"&amp;MATCH($J23,SorP!$B$1:$B$6205,0))))</f>
        <v>RU-MUR</v>
      </c>
      <c r="U23" s="180"/>
      <c r="V23" s="181">
        <f ca="1">IF(C23="",NA(),MATCH($B23&amp;$C23,'Smelter Look-up'!$J:$J,0))</f>
        <v>44</v>
      </c>
      <c r="X23" s="182">
        <f t="shared" ca="1" si="1"/>
        <v>0</v>
      </c>
      <c r="AB23" s="182" t="str">
        <f t="shared" ca="1" si="2"/>
        <v>CobaltJSC Kolskaya Mining and Metallurgical Company (Kola MMC)</v>
      </c>
    </row>
    <row r="24" spans="1:28" s="182" customFormat="1" ht="27">
      <c r="A24" s="166" t="s">
        <v>203</v>
      </c>
      <c r="B24" s="160" t="str">
        <f ca="1">IF(LEN(A24)=0,"",INDEX('Smelter Look-up'!$A:$A,MATCH($A24,'Smelter Look-up'!$E:$E,0)))</f>
        <v>Cobalt</v>
      </c>
      <c r="C24" s="163" t="str">
        <f ca="1">IF(LEN(A24)=0,"",INDEX('Smelter Look-up'!$C:$C,MATCH($A24,'Smelter Look-up'!$E:$E,0)))</f>
        <v>Lanzhou Jinchuan Advanced Materials Technology Co., Ltd.</v>
      </c>
      <c r="D24" s="160"/>
      <c r="E24" s="160" t="str">
        <f ca="1">IF(ISERROR($V24),"",OFFSET('Smelter Look-up'!$D$4,$V24-4,0)&amp;"")</f>
        <v>CHINA</v>
      </c>
      <c r="F24" s="160" t="str">
        <f ca="1">IF(ISERROR($V24),"",OFFSET('Smelter Look-up'!$E$4,$V24-4,0))</f>
        <v>CID003210</v>
      </c>
      <c r="G24" s="160" t="str">
        <f ca="1">IF(C24=$X$4,"Enter smelter details",IF(ISERROR($V24),"",OFFSET('Smelter Look-up'!$F$4,$V24-4,0)))</f>
        <v>RMI</v>
      </c>
      <c r="H24" s="225" t="s">
        <v>315</v>
      </c>
      <c r="I24" s="226" t="str">
        <f ca="1">IF(ISERROR($V24),"",OFFSET('Smelter Look-up'!$H$4,$V24-4,0))</f>
        <v>Lanzhou</v>
      </c>
      <c r="J24" s="226" t="str">
        <f ca="1">IF(ISERROR($V24),"",OFFSET('Smelter Look-up'!$I$4,$V24-4,0))</f>
        <v>Gansu Sheng</v>
      </c>
      <c r="K24" s="161" t="s">
        <v>315</v>
      </c>
      <c r="L24" s="161" t="s">
        <v>315</v>
      </c>
      <c r="M24" s="161" t="s">
        <v>315</v>
      </c>
      <c r="N24" s="161" t="s">
        <v>315</v>
      </c>
      <c r="O24" s="161" t="s">
        <v>29</v>
      </c>
      <c r="P24" s="228" t="s">
        <v>315</v>
      </c>
      <c r="Q24" s="162" t="s">
        <v>315</v>
      </c>
      <c r="R24" s="160" t="str">
        <f ca="1">IF(ISERROR($V24),"",OFFSET('Smelter Look-up'!$C$4,$V24-4,0)&amp;"")</f>
        <v>Lanzhou Jinchuan Advanced Materials Technology Co., Ltd.</v>
      </c>
      <c r="S24" s="166" t="str">
        <f t="shared" ca="1" si="0"/>
        <v>CN</v>
      </c>
      <c r="T24" s="166" t="str">
        <f ca="1">IF(B24="","",IF(ISERROR(MATCH($J24,SorP!$B$1:$B$6205,0)),"",INDIRECT("'SorP'!$A$"&amp;MATCH($J24,SorP!$B$1:$B$6205,0))))</f>
        <v>CN-GS</v>
      </c>
      <c r="U24" s="180"/>
      <c r="V24" s="181">
        <f ca="1">IF(C24="",NA(),MATCH($B24&amp;$C24,'Smelter Look-up'!$J:$J,0))</f>
        <v>49</v>
      </c>
      <c r="X24" s="182">
        <f t="shared" ca="1" si="1"/>
        <v>0</v>
      </c>
      <c r="AB24" s="182" t="str">
        <f t="shared" ca="1" si="2"/>
        <v>CobaltLanzhou Jinchuan Advanced Materials Technology Co., Ltd.</v>
      </c>
    </row>
    <row r="25" spans="1:28" s="182" customFormat="1" ht="20">
      <c r="A25" s="166" t="s">
        <v>243</v>
      </c>
      <c r="B25" s="160" t="str">
        <f ca="1">IF(LEN(A25)=0,"",INDEX('Smelter Look-up'!$A:$A,MATCH($A25,'Smelter Look-up'!$E:$E,0)))</f>
        <v>Cobalt</v>
      </c>
      <c r="C25" s="163" t="str">
        <f ca="1">IF(LEN(A25)=0,"",INDEX('Smelter Look-up'!$C:$C,MATCH($A25,'Smelter Look-up'!$E:$E,0)))</f>
        <v>Mine de Bou-Azzer</v>
      </c>
      <c r="D25" s="160"/>
      <c r="E25" s="160" t="str">
        <f ca="1">IF(ISERROR($V25),"",OFFSET('Smelter Look-up'!$D$4,$V25-4,0)&amp;"")</f>
        <v>MOROCCO</v>
      </c>
      <c r="F25" s="160" t="str">
        <f ca="1">IF(ISERROR($V25),"",OFFSET('Smelter Look-up'!$E$4,$V25-4,0))</f>
        <v>CID003279</v>
      </c>
      <c r="G25" s="160" t="str">
        <f ca="1">IF(C25=$X$4,"Enter smelter details",IF(ISERROR($V25),"",OFFSET('Smelter Look-up'!$F$4,$V25-4,0)))</f>
        <v>RMI</v>
      </c>
      <c r="H25" s="225" t="s">
        <v>315</v>
      </c>
      <c r="I25" s="226" t="str">
        <f ca="1">IF(ISERROR($V25),"",OFFSET('Smelter Look-up'!$H$4,$V25-4,0))</f>
        <v>Tazenakht</v>
      </c>
      <c r="J25" s="226" t="str">
        <f ca="1">IF(ISERROR($V25),"",OFFSET('Smelter Look-up'!$I$4,$V25-4,0))</f>
        <v>Drâa-Tafilalet</v>
      </c>
      <c r="K25" s="161" t="s">
        <v>315</v>
      </c>
      <c r="L25" s="161" t="s">
        <v>315</v>
      </c>
      <c r="M25" s="161" t="s">
        <v>315</v>
      </c>
      <c r="N25" s="161" t="s">
        <v>315</v>
      </c>
      <c r="O25" s="161" t="s">
        <v>29</v>
      </c>
      <c r="P25" s="228" t="s">
        <v>315</v>
      </c>
      <c r="Q25" s="162" t="s">
        <v>315</v>
      </c>
      <c r="R25" s="160" t="str">
        <f ca="1">IF(ISERROR($V25),"",OFFSET('Smelter Look-up'!$C$4,$V25-4,0)&amp;"")</f>
        <v>Mine de Bou-Azzer</v>
      </c>
      <c r="S25" s="166" t="str">
        <f t="shared" ca="1" si="0"/>
        <v>MA</v>
      </c>
      <c r="T25" s="166" t="str">
        <f ca="1">IF(B25="","",IF(ISERROR(MATCH($J25,SorP!$B$1:$B$6205,0)),"",INDIRECT("'SorP'!$A$"&amp;MATCH($J25,SorP!$B$1:$B$6205,0))))</f>
        <v>MA-08</v>
      </c>
      <c r="U25" s="180"/>
      <c r="V25" s="181">
        <f ca="1">IF(C25="",NA(),MATCH($B25&amp;$C25,'Smelter Look-up'!$J:$J,0))</f>
        <v>62</v>
      </c>
      <c r="X25" s="182">
        <f t="shared" ca="1" si="1"/>
        <v>0</v>
      </c>
      <c r="AB25" s="182" t="str">
        <f t="shared" ca="1" si="2"/>
        <v>CobaltMine de Bou-Azzer</v>
      </c>
    </row>
    <row r="26" spans="1:28" s="182" customFormat="1" ht="20">
      <c r="A26" s="166" t="s">
        <v>238</v>
      </c>
      <c r="B26" s="160" t="str">
        <f ca="1">IF(LEN(A26)=0,"",INDEX('Smelter Look-up'!$A:$A,MATCH($A26,'Smelter Look-up'!$E:$E,0)))</f>
        <v>Cobalt</v>
      </c>
      <c r="C26" s="163" t="str">
        <f ca="1">IF(LEN(A26)=0,"",INDEX('Smelter Look-up'!$C:$C,MATCH($A26,'Smelter Look-up'!$E:$E,0)))</f>
        <v>Murrin Murrin Nickel Cobalt Plant</v>
      </c>
      <c r="D26" s="160"/>
      <c r="E26" s="160" t="str">
        <f ca="1">IF(ISERROR($V26),"",OFFSET('Smelter Look-up'!$D$4,$V26-4,0)&amp;"")</f>
        <v>AUSTRALIA</v>
      </c>
      <c r="F26" s="160" t="str">
        <f ca="1">IF(ISERROR($V26),"",OFFSET('Smelter Look-up'!$E$4,$V26-4,0))</f>
        <v>CID003406</v>
      </c>
      <c r="G26" s="160" t="str">
        <f ca="1">IF(C26=$X$4,"Enter smelter details",IF(ISERROR($V26),"",OFFSET('Smelter Look-up'!$F$4,$V26-4,0)))</f>
        <v>RMI</v>
      </c>
      <c r="H26" s="225" t="s">
        <v>315</v>
      </c>
      <c r="I26" s="226" t="str">
        <f ca="1">IF(ISERROR($V26),"",OFFSET('Smelter Look-up'!$H$4,$V26-4,0))</f>
        <v>Laverton</v>
      </c>
      <c r="J26" s="226" t="str">
        <f ca="1">IF(ISERROR($V26),"",OFFSET('Smelter Look-up'!$I$4,$V26-4,0))</f>
        <v>Western Australia</v>
      </c>
      <c r="K26" s="161" t="s">
        <v>315</v>
      </c>
      <c r="L26" s="161" t="s">
        <v>315</v>
      </c>
      <c r="M26" s="161" t="s">
        <v>315</v>
      </c>
      <c r="N26" s="161" t="s">
        <v>315</v>
      </c>
      <c r="O26" s="161" t="s">
        <v>29</v>
      </c>
      <c r="P26" s="228" t="s">
        <v>315</v>
      </c>
      <c r="Q26" s="162" t="s">
        <v>315</v>
      </c>
      <c r="R26" s="160" t="str">
        <f ca="1">IF(ISERROR($V26),"",OFFSET('Smelter Look-up'!$C$4,$V26-4,0)&amp;"")</f>
        <v>Murrin Murrin Nickel Cobalt Plant</v>
      </c>
      <c r="S26" s="166" t="str">
        <f t="shared" ca="1" si="0"/>
        <v>AU</v>
      </c>
      <c r="T26" s="166" t="str">
        <f ca="1">IF(B26="","",IF(ISERROR(MATCH($J26,SorP!$B$1:$B$6205,0)),"",INDIRECT("'SorP'!$A$"&amp;MATCH($J26,SorP!$B$1:$B$6205,0))))</f>
        <v>AU-WA</v>
      </c>
      <c r="U26" s="180"/>
      <c r="V26" s="181">
        <f ca="1">IF(C26="",NA(),MATCH($B26&amp;$C26,'Smelter Look-up'!$J:$J,0))</f>
        <v>65</v>
      </c>
      <c r="X26" s="182">
        <f t="shared" ca="1" si="1"/>
        <v>0</v>
      </c>
      <c r="AB26" s="182" t="str">
        <f t="shared" ca="1" si="2"/>
        <v>CobaltMurrin Murrin Nickel Cobalt Plant</v>
      </c>
    </row>
    <row r="27" spans="1:28" s="182" customFormat="1" ht="20">
      <c r="A27" s="166" t="s">
        <v>251</v>
      </c>
      <c r="B27" s="160" t="str">
        <f ca="1">IF(LEN(A27)=0,"",INDEX('Smelter Look-up'!$A:$A,MATCH($A27,'Smelter Look-up'!$E:$E,0)))</f>
        <v>Cobalt</v>
      </c>
      <c r="C27" s="163" t="str">
        <f ca="1">IF(LEN(A27)=0,"",INDEX('Smelter Look-up'!$C:$C,MATCH($A27,'Smelter Look-up'!$E:$E,0)))</f>
        <v>Nanjing Hanrui Cobalt</v>
      </c>
      <c r="D27" s="160"/>
      <c r="E27" s="160" t="str">
        <f ca="1">IF(ISERROR($V27),"",OFFSET('Smelter Look-up'!$D$4,$V27-4,0)&amp;"")</f>
        <v>CHINA</v>
      </c>
      <c r="F27" s="160" t="str">
        <f ca="1">IF(ISERROR($V27),"",OFFSET('Smelter Look-up'!$E$4,$V27-4,0))</f>
        <v>CID003252</v>
      </c>
      <c r="G27" s="160" t="str">
        <f ca="1">IF(C27=$X$4,"Enter smelter details",IF(ISERROR($V27),"",OFFSET('Smelter Look-up'!$F$4,$V27-4,0)))</f>
        <v>RMI</v>
      </c>
      <c r="H27" s="225" t="s">
        <v>315</v>
      </c>
      <c r="I27" s="226" t="str">
        <f ca="1">IF(ISERROR($V27),"",OFFSET('Smelter Look-up'!$H$4,$V27-4,0))</f>
        <v>Nanjing</v>
      </c>
      <c r="J27" s="226" t="str">
        <f ca="1">IF(ISERROR($V27),"",OFFSET('Smelter Look-up'!$I$4,$V27-4,0))</f>
        <v>Jiangsu Sheng</v>
      </c>
      <c r="K27" s="161" t="s">
        <v>315</v>
      </c>
      <c r="L27" s="161" t="s">
        <v>315</v>
      </c>
      <c r="M27" s="161" t="s">
        <v>315</v>
      </c>
      <c r="N27" s="161" t="s">
        <v>315</v>
      </c>
      <c r="O27" s="161" t="s">
        <v>29</v>
      </c>
      <c r="P27" s="228" t="s">
        <v>315</v>
      </c>
      <c r="Q27" s="162" t="s">
        <v>315</v>
      </c>
      <c r="R27" s="160" t="str">
        <f ca="1">IF(ISERROR($V27),"",OFFSET('Smelter Look-up'!$C$4,$V27-4,0)&amp;"")</f>
        <v>Nanjing Hanrui Cobalt</v>
      </c>
      <c r="S27" s="166" t="str">
        <f t="shared" ca="1" si="0"/>
        <v>CN</v>
      </c>
      <c r="T27" s="166" t="str">
        <f ca="1">IF(B27="","",IF(ISERROR(MATCH($J27,SorP!$B$1:$B$6205,0)),"",INDIRECT("'SorP'!$A$"&amp;MATCH($J27,SorP!$B$1:$B$6205,0))))</f>
        <v>CN-JS</v>
      </c>
      <c r="U27" s="180"/>
      <c r="V27" s="181">
        <f ca="1">IF(C27="",NA(),MATCH($B27&amp;$C27,'Smelter Look-up'!$J:$J,0))</f>
        <v>66</v>
      </c>
      <c r="X27" s="182">
        <f t="shared" ca="1" si="1"/>
        <v>0</v>
      </c>
      <c r="AB27" s="182" t="str">
        <f t="shared" ca="1" si="2"/>
        <v>CobaltNanjing Hanrui Cobalt</v>
      </c>
    </row>
    <row r="28" spans="1:28" s="182" customFormat="1" ht="27">
      <c r="A28" s="166" t="s">
        <v>255</v>
      </c>
      <c r="B28" s="160" t="str">
        <f ca="1">IF(LEN(A28)=0,"",INDEX('Smelter Look-up'!$A:$A,MATCH($A28,'Smelter Look-up'!$E:$E,0)))</f>
        <v>Cobalt</v>
      </c>
      <c r="C28" s="163" t="str">
        <f ca="1">IF(LEN(A28)=0,"",INDEX('Smelter Look-up'!$C:$C,MATCH($A28,'Smelter Look-up'!$E:$E,0)))</f>
        <v>Nantong Xinwei Nickel Cobalt Technology Development Co., Ltd.</v>
      </c>
      <c r="D28" s="160"/>
      <c r="E28" s="160" t="str">
        <f ca="1">IF(ISERROR($V28),"",OFFSET('Smelter Look-up'!$D$4,$V28-4,0)&amp;"")</f>
        <v>CHINA</v>
      </c>
      <c r="F28" s="160" t="str">
        <f ca="1">IF(ISERROR($V28),"",OFFSET('Smelter Look-up'!$E$4,$V28-4,0))</f>
        <v>CID003221</v>
      </c>
      <c r="G28" s="160" t="str">
        <f ca="1">IF(C28=$X$4,"Enter smelter details",IF(ISERROR($V28),"",OFFSET('Smelter Look-up'!$F$4,$V28-4,0)))</f>
        <v>RMI</v>
      </c>
      <c r="H28" s="225" t="s">
        <v>315</v>
      </c>
      <c r="I28" s="226" t="str">
        <f ca="1">IF(ISERROR($V28),"",OFFSET('Smelter Look-up'!$H$4,$V28-4,0))</f>
        <v>Haimei</v>
      </c>
      <c r="J28" s="226" t="str">
        <f ca="1">IF(ISERROR($V28),"",OFFSET('Smelter Look-up'!$I$4,$V28-4,0))</f>
        <v>Jiangsu Sheng</v>
      </c>
      <c r="K28" s="161" t="s">
        <v>315</v>
      </c>
      <c r="L28" s="161" t="s">
        <v>315</v>
      </c>
      <c r="M28" s="161" t="s">
        <v>315</v>
      </c>
      <c r="N28" s="161" t="s">
        <v>315</v>
      </c>
      <c r="O28" s="161" t="s">
        <v>29</v>
      </c>
      <c r="P28" s="228" t="s">
        <v>315</v>
      </c>
      <c r="Q28" s="162" t="s">
        <v>315</v>
      </c>
      <c r="R28" s="160" t="str">
        <f ca="1">IF(ISERROR($V28),"",OFFSET('Smelter Look-up'!$C$4,$V28-4,0)&amp;"")</f>
        <v>Nantong Xinwei Nickel Cobalt Technology Development Co., Ltd.</v>
      </c>
      <c r="S28" s="166" t="str">
        <f t="shared" ca="1" si="0"/>
        <v>CN</v>
      </c>
      <c r="T28" s="166" t="str">
        <f ca="1">IF(B28="","",IF(ISERROR(MATCH($J28,SorP!$B$1:$B$6205,0)),"",INDIRECT("'SorP'!$A$"&amp;MATCH($J28,SorP!$B$1:$B$6205,0))))</f>
        <v>CN-JS</v>
      </c>
      <c r="U28" s="180"/>
      <c r="V28" s="181">
        <f ca="1">IF(C28="",NA(),MATCH($B28&amp;$C28,'Smelter Look-up'!$J:$J,0))</f>
        <v>68</v>
      </c>
      <c r="X28" s="182">
        <f t="shared" ca="1" si="1"/>
        <v>0</v>
      </c>
      <c r="AB28" s="182" t="str">
        <f t="shared" ca="1" si="2"/>
        <v>CobaltNantong Xinwei Nickel Cobalt Technology Development Co., Ltd.</v>
      </c>
    </row>
    <row r="29" spans="1:28" s="182" customFormat="1" ht="27">
      <c r="A29" s="166" t="s">
        <v>258</v>
      </c>
      <c r="B29" s="160" t="str">
        <f ca="1">IF(LEN(A29)=0,"",INDEX('Smelter Look-up'!$A:$A,MATCH($A29,'Smelter Look-up'!$E:$E,0)))</f>
        <v>Cobalt</v>
      </c>
      <c r="C29" s="163" t="str">
        <f ca="1">IF(LEN(A29)=0,"",INDEX('Smelter Look-up'!$C:$C,MATCH($A29,'Smelter Look-up'!$E:$E,0)))</f>
        <v>New Era Group Zhejiang Zhongneng Cycle Technology Co., Ltd.</v>
      </c>
      <c r="D29" s="160"/>
      <c r="E29" s="160" t="str">
        <f ca="1">IF(ISERROR($V29),"",OFFSET('Smelter Look-up'!$D$4,$V29-4,0)&amp;"")</f>
        <v>CHINA</v>
      </c>
      <c r="F29" s="160" t="str">
        <f ca="1">IF(ISERROR($V29),"",OFFSET('Smelter Look-up'!$E$4,$V29-4,0))</f>
        <v>CID003398</v>
      </c>
      <c r="G29" s="160" t="str">
        <f ca="1">IF(C29=$X$4,"Enter smelter details",IF(ISERROR($V29),"",OFFSET('Smelter Look-up'!$F$4,$V29-4,0)))</f>
        <v>RMI</v>
      </c>
      <c r="H29" s="225" t="s">
        <v>315</v>
      </c>
      <c r="I29" s="226" t="str">
        <f ca="1">IF(ISERROR($V29),"",OFFSET('Smelter Look-up'!$H$4,$V29-4,0))</f>
        <v>Shaoxing</v>
      </c>
      <c r="J29" s="226" t="str">
        <f ca="1">IF(ISERROR($V29),"",OFFSET('Smelter Look-up'!$I$4,$V29-4,0))</f>
        <v>Zhejiang Sheng</v>
      </c>
      <c r="K29" s="161" t="s">
        <v>315</v>
      </c>
      <c r="L29" s="161" t="s">
        <v>315</v>
      </c>
      <c r="M29" s="161" t="s">
        <v>315</v>
      </c>
      <c r="N29" s="161" t="s">
        <v>315</v>
      </c>
      <c r="O29" s="161" t="s">
        <v>29</v>
      </c>
      <c r="P29" s="228" t="s">
        <v>315</v>
      </c>
      <c r="Q29" s="162" t="s">
        <v>315</v>
      </c>
      <c r="R29" s="160" t="str">
        <f ca="1">IF(ISERROR($V29),"",OFFSET('Smelter Look-up'!$C$4,$V29-4,0)&amp;"")</f>
        <v>New Era Group Zhejiang Zhongneng Cycle Technology Co., Ltd.</v>
      </c>
      <c r="S29" s="166" t="str">
        <f t="shared" ca="1" si="0"/>
        <v>CN</v>
      </c>
      <c r="T29" s="166" t="str">
        <f ca="1">IF(B29="","",IF(ISERROR(MATCH($J29,SorP!$B$1:$B$6205,0)),"",INDIRECT("'SorP'!$A$"&amp;MATCH($J29,SorP!$B$1:$B$6205,0))))</f>
        <v>CN-ZJ</v>
      </c>
      <c r="U29" s="180"/>
      <c r="V29" s="181">
        <f ca="1">IF(C29="",NA(),MATCH($B29&amp;$C29,'Smelter Look-up'!$J:$J,0))</f>
        <v>69</v>
      </c>
      <c r="X29" s="182">
        <f t="shared" ca="1" si="1"/>
        <v>0</v>
      </c>
      <c r="AB29" s="182" t="str">
        <f t="shared" ca="1" si="2"/>
        <v>CobaltNew Era Group Zhejiang Zhongneng Cycle Technology Co., Ltd.</v>
      </c>
    </row>
    <row r="30" spans="1:28" s="182" customFormat="1" ht="20">
      <c r="A30" s="166" t="s">
        <v>262</v>
      </c>
      <c r="B30" s="160" t="str">
        <f ca="1">IF(LEN(A30)=0,"",INDEX('Smelter Look-up'!$A:$A,MATCH($A30,'Smelter Look-up'!$E:$E,0)))</f>
        <v>Cobalt</v>
      </c>
      <c r="C30" s="163" t="str">
        <f ca="1">IF(LEN(A30)=0,"",INDEX('Smelter Look-up'!$C:$C,MATCH($A30,'Smelter Look-up'!$E:$E,0)))</f>
        <v>Sumitomo Metal Mining</v>
      </c>
      <c r="D30" s="160"/>
      <c r="E30" s="160" t="str">
        <f ca="1">IF(ISERROR($V30),"",OFFSET('Smelter Look-up'!$D$4,$V30-4,0)&amp;"")</f>
        <v>JAPAN</v>
      </c>
      <c r="F30" s="160" t="str">
        <f ca="1">IF(ISERROR($V30),"",OFFSET('Smelter Look-up'!$E$4,$V30-4,0))</f>
        <v>CID003278</v>
      </c>
      <c r="G30" s="160" t="str">
        <f ca="1">IF(C30=$X$4,"Enter smelter details",IF(ISERROR($V30),"",OFFSET('Smelter Look-up'!$F$4,$V30-4,0)))</f>
        <v>RMI</v>
      </c>
      <c r="H30" s="225" t="s">
        <v>315</v>
      </c>
      <c r="I30" s="226" t="str">
        <f ca="1">IF(ISERROR($V30),"",OFFSET('Smelter Look-up'!$H$4,$V30-4,0))</f>
        <v>Niihama</v>
      </c>
      <c r="J30" s="226" t="str">
        <f ca="1">IF(ISERROR($V30),"",OFFSET('Smelter Look-up'!$I$4,$V30-4,0))</f>
        <v>Ehime</v>
      </c>
      <c r="K30" s="161" t="s">
        <v>315</v>
      </c>
      <c r="L30" s="161" t="s">
        <v>315</v>
      </c>
      <c r="M30" s="161" t="s">
        <v>315</v>
      </c>
      <c r="N30" s="161" t="s">
        <v>315</v>
      </c>
      <c r="O30" s="161" t="s">
        <v>29</v>
      </c>
      <c r="P30" s="228" t="s">
        <v>315</v>
      </c>
      <c r="Q30" s="162" t="s">
        <v>315</v>
      </c>
      <c r="R30" s="160" t="str">
        <f ca="1">IF(ISERROR($V30),"",OFFSET('Smelter Look-up'!$C$4,$V30-4,0)&amp;"")</f>
        <v>Sumitomo Metal Mining</v>
      </c>
      <c r="S30" s="166" t="str">
        <f t="shared" ca="1" si="0"/>
        <v>JP</v>
      </c>
      <c r="T30" s="166" t="str">
        <f ca="1">IF(B30="","",IF(ISERROR(MATCH($J30,SorP!$B$1:$B$6205,0)),"",INDIRECT("'SorP'!$A$"&amp;MATCH($J30,SorP!$B$1:$B$6205,0))))</f>
        <v>JP-38</v>
      </c>
      <c r="U30" s="180"/>
      <c r="V30" s="181">
        <f ca="1">IF(C30="",NA(),MATCH($B30&amp;$C30,'Smelter Look-up'!$J:$J,0))</f>
        <v>83</v>
      </c>
      <c r="X30" s="182">
        <f t="shared" ca="1" si="1"/>
        <v>0</v>
      </c>
      <c r="AB30" s="182" t="str">
        <f t="shared" ca="1" si="2"/>
        <v>CobaltSumitomo Metal Mining</v>
      </c>
    </row>
    <row r="31" spans="1:28" s="182" customFormat="1" ht="20">
      <c r="A31" s="166" t="s">
        <v>269</v>
      </c>
      <c r="B31" s="160" t="str">
        <f ca="1">IF(LEN(A31)=0,"",INDEX('Smelter Look-up'!$A:$A,MATCH($A31,'Smelter Look-up'!$E:$E,0)))</f>
        <v>Cobalt</v>
      </c>
      <c r="C31" s="163" t="str">
        <f ca="1">IF(LEN(A31)=0,"",INDEX('Smelter Look-up'!$C:$C,MATCH($A31,'Smelter Look-up'!$E:$E,0)))</f>
        <v>Ningbo Yanmen Chemical Co., Ltd.</v>
      </c>
      <c r="D31" s="160"/>
      <c r="E31" s="160" t="str">
        <f ca="1">IF(ISERROR($V31),"",OFFSET('Smelter Look-up'!$D$4,$V31-4,0)&amp;"")</f>
        <v>CHINA</v>
      </c>
      <c r="F31" s="160" t="str">
        <f ca="1">IF(ISERROR($V31),"",OFFSET('Smelter Look-up'!$E$4,$V31-4,0))</f>
        <v>CID003422</v>
      </c>
      <c r="G31" s="160" t="str">
        <f ca="1">IF(C31=$X$4,"Enter smelter details",IF(ISERROR($V31),"",OFFSET('Smelter Look-up'!$F$4,$V31-4,0)))</f>
        <v>RMI</v>
      </c>
      <c r="H31" s="225" t="s">
        <v>315</v>
      </c>
      <c r="I31" s="226" t="str">
        <f ca="1">IF(ISERROR($V31),"",OFFSET('Smelter Look-up'!$H$4,$V31-4,0))</f>
        <v>Ningbo</v>
      </c>
      <c r="J31" s="226" t="str">
        <f ca="1">IF(ISERROR($V31),"",OFFSET('Smelter Look-up'!$I$4,$V31-4,0))</f>
        <v>Zhejiang Sheng</v>
      </c>
      <c r="K31" s="161" t="s">
        <v>315</v>
      </c>
      <c r="L31" s="161" t="s">
        <v>315</v>
      </c>
      <c r="M31" s="161" t="s">
        <v>315</v>
      </c>
      <c r="N31" s="161" t="s">
        <v>315</v>
      </c>
      <c r="O31" s="161" t="s">
        <v>29</v>
      </c>
      <c r="P31" s="228" t="s">
        <v>315</v>
      </c>
      <c r="Q31" s="162" t="s">
        <v>315</v>
      </c>
      <c r="R31" s="160" t="str">
        <f ca="1">IF(ISERROR($V31),"",OFFSET('Smelter Look-up'!$C$4,$V31-4,0)&amp;"")</f>
        <v>Ningbo Yanmen Chemical Co., Ltd.</v>
      </c>
      <c r="S31" s="166" t="str">
        <f t="shared" ca="1" si="0"/>
        <v>CN</v>
      </c>
      <c r="T31" s="166" t="str">
        <f ca="1">IF(B31="","",IF(ISERROR(MATCH($J31,SorP!$B$1:$B$6205,0)),"",INDIRECT("'SorP'!$A$"&amp;MATCH($J31,SorP!$B$1:$B$6205,0))))</f>
        <v>CN-ZJ</v>
      </c>
      <c r="U31" s="180"/>
      <c r="V31" s="181">
        <f ca="1">IF(C31="",NA(),MATCH($B31&amp;$C31,'Smelter Look-up'!$J:$J,0))</f>
        <v>73</v>
      </c>
      <c r="X31" s="182">
        <f t="shared" ca="1" si="1"/>
        <v>0</v>
      </c>
      <c r="AB31" s="182" t="str">
        <f t="shared" ca="1" si="2"/>
        <v>CobaltNingbo Yanmen Chemical Co., Ltd.</v>
      </c>
    </row>
    <row r="32" spans="1:28" s="182" customFormat="1" ht="20">
      <c r="A32" s="166" t="s">
        <v>271</v>
      </c>
      <c r="B32" s="160" t="str">
        <f ca="1">IF(LEN(A32)=0,"",INDEX('Smelter Look-up'!$A:$A,MATCH($A32,'Smelter Look-up'!$E:$E,0)))</f>
        <v>Cobalt</v>
      </c>
      <c r="C32" s="163" t="str">
        <f ca="1">IF(LEN(A32)=0,"",INDEX('Smelter Look-up'!$C:$C,MATCH($A32,'Smelter Look-up'!$E:$E,0)))</f>
        <v>NORILSK NICKEL HARJAVALTA OY</v>
      </c>
      <c r="D32" s="160"/>
      <c r="E32" s="160" t="str">
        <f ca="1">IF(ISERROR($V32),"",OFFSET('Smelter Look-up'!$D$4,$V32-4,0)&amp;"")</f>
        <v>FINLAND</v>
      </c>
      <c r="F32" s="160" t="str">
        <f ca="1">IF(ISERROR($V32),"",OFFSET('Smelter Look-up'!$E$4,$V32-4,0))</f>
        <v>CID003390</v>
      </c>
      <c r="G32" s="160" t="str">
        <f ca="1">IF(C32=$X$4,"Enter smelter details",IF(ISERROR($V32),"",OFFSET('Smelter Look-up'!$F$4,$V32-4,0)))</f>
        <v>RMI</v>
      </c>
      <c r="H32" s="225" t="s">
        <v>315</v>
      </c>
      <c r="I32" s="226" t="str">
        <f ca="1">IF(ISERROR($V32),"",OFFSET('Smelter Look-up'!$H$4,$V32-4,0))</f>
        <v>Harvjavalta</v>
      </c>
      <c r="J32" s="226" t="str">
        <f ca="1">IF(ISERROR($V32),"",OFFSET('Smelter Look-up'!$I$4,$V32-4,0))</f>
        <v>Satakunta</v>
      </c>
      <c r="K32" s="161" t="s">
        <v>315</v>
      </c>
      <c r="L32" s="161" t="s">
        <v>315</v>
      </c>
      <c r="M32" s="161" t="s">
        <v>315</v>
      </c>
      <c r="N32" s="161" t="s">
        <v>315</v>
      </c>
      <c r="O32" s="161" t="s">
        <v>29</v>
      </c>
      <c r="P32" s="228" t="s">
        <v>315</v>
      </c>
      <c r="Q32" s="162" t="s">
        <v>315</v>
      </c>
      <c r="R32" s="160" t="str">
        <f ca="1">IF(ISERROR($V32),"",OFFSET('Smelter Look-up'!$C$4,$V32-4,0)&amp;"")</f>
        <v>NORILSK NICKEL HARJAVALTA OY</v>
      </c>
      <c r="S32" s="166" t="str">
        <f t="shared" ca="1" si="0"/>
        <v>FI</v>
      </c>
      <c r="T32" s="166" t="str">
        <f ca="1">IF(B32="","",IF(ISERROR(MATCH($J32,SorP!$B$1:$B$6205,0)),"",INDIRECT("'SorP'!$A$"&amp;MATCH($J32,SorP!$B$1:$B$6205,0))))</f>
        <v>FI-17</v>
      </c>
      <c r="U32" s="180"/>
      <c r="V32" s="181">
        <f ca="1">IF(C32="",NA(),MATCH($B32&amp;$C32,'Smelter Look-up'!$J:$J,0))</f>
        <v>74</v>
      </c>
      <c r="X32" s="182">
        <f t="shared" ca="1" si="1"/>
        <v>0</v>
      </c>
      <c r="AB32" s="182" t="str">
        <f t="shared" ca="1" si="2"/>
        <v>CobaltNORILSK NICKEL HARJAVALTA OY</v>
      </c>
    </row>
    <row r="33" spans="1:28" s="182" customFormat="1" ht="20">
      <c r="A33" s="166" t="s">
        <v>283</v>
      </c>
      <c r="B33" s="160" t="str">
        <f ca="1">IF(LEN(A33)=0,"",INDEX('Smelter Look-up'!$A:$A,MATCH($A33,'Smelter Look-up'!$E:$E,0)))</f>
        <v>Cobalt</v>
      </c>
      <c r="C33" s="163" t="str">
        <f ca="1">IF(LEN(A33)=0,"",INDEX('Smelter Look-up'!$C:$C,MATCH($A33,'Smelter Look-up'!$E:$E,0)))</f>
        <v>Quzhou Huayou Cobalt New Material Co., Ltd.</v>
      </c>
      <c r="D33" s="160"/>
      <c r="E33" s="160" t="str">
        <f ca="1">IF(ISERROR($V33),"",OFFSET('Smelter Look-up'!$D$4,$V33-4,0)&amp;"")</f>
        <v>CHINA</v>
      </c>
      <c r="F33" s="160" t="str">
        <f ca="1">IF(ISERROR($V33),"",OFFSET('Smelter Look-up'!$E$4,$V33-4,0))</f>
        <v>CID003255</v>
      </c>
      <c r="G33" s="160" t="str">
        <f ca="1">IF(C33=$X$4,"Enter smelter details",IF(ISERROR($V33),"",OFFSET('Smelter Look-up'!$F$4,$V33-4,0)))</f>
        <v>RMI</v>
      </c>
      <c r="H33" s="225" t="s">
        <v>315</v>
      </c>
      <c r="I33" s="226" t="str">
        <f ca="1">IF(ISERROR($V33),"",OFFSET('Smelter Look-up'!$H$4,$V33-4,0))</f>
        <v>Quzhou</v>
      </c>
      <c r="J33" s="226" t="str">
        <f ca="1">IF(ISERROR($V33),"",OFFSET('Smelter Look-up'!$I$4,$V33-4,0))</f>
        <v>Zhejiang Sheng</v>
      </c>
      <c r="K33" s="161" t="s">
        <v>315</v>
      </c>
      <c r="L33" s="161" t="s">
        <v>315</v>
      </c>
      <c r="M33" s="161" t="s">
        <v>315</v>
      </c>
      <c r="N33" s="161" t="s">
        <v>315</v>
      </c>
      <c r="O33" s="161" t="s">
        <v>29</v>
      </c>
      <c r="P33" s="228" t="s">
        <v>315</v>
      </c>
      <c r="Q33" s="162" t="s">
        <v>315</v>
      </c>
      <c r="R33" s="160" t="str">
        <f ca="1">IF(ISERROR($V33),"",OFFSET('Smelter Look-up'!$C$4,$V33-4,0)&amp;"")</f>
        <v>Quzhou Huayou Cobalt New Material Co., Ltd.</v>
      </c>
      <c r="S33" s="166" t="str">
        <f t="shared" ca="1" si="0"/>
        <v>CN</v>
      </c>
      <c r="T33" s="166" t="str">
        <f ca="1">IF(B33="","",IF(ISERROR(MATCH($J33,SorP!$B$1:$B$6205,0)),"",INDIRECT("'SorP'!$A$"&amp;MATCH($J33,SorP!$B$1:$B$6205,0))))</f>
        <v>CN-ZJ</v>
      </c>
      <c r="U33" s="180"/>
      <c r="V33" s="181">
        <f ca="1">IF(C33="",NA(),MATCH($B33&amp;$C33,'Smelter Look-up'!$J:$J,0))</f>
        <v>77</v>
      </c>
      <c r="X33" s="182">
        <f t="shared" ca="1" si="1"/>
        <v>0</v>
      </c>
      <c r="AB33" s="182" t="str">
        <f t="shared" ca="1" si="2"/>
        <v>CobaltQuzhou Huayou Cobalt New Material Co., Ltd.</v>
      </c>
    </row>
    <row r="34" spans="1:28" s="182" customFormat="1" ht="20">
      <c r="A34" s="166" t="s">
        <v>296</v>
      </c>
      <c r="B34" s="160" t="str">
        <f ca="1">IF(LEN(A34)=0,"",INDEX('Smelter Look-up'!$A:$A,MATCH($A34,'Smelter Look-up'!$E:$E,0)))</f>
        <v>Cobalt</v>
      </c>
      <c r="C34" s="163" t="str">
        <f ca="1">IF(LEN(A34)=0,"",INDEX('Smelter Look-up'!$C:$C,MATCH($A34,'Smelter Look-up'!$E:$E,0)))</f>
        <v>SungEel HiTech Co., Ltd.</v>
      </c>
      <c r="D34" s="160"/>
      <c r="E34" s="160" t="str">
        <f ca="1">IF(ISERROR($V34),"",OFFSET('Smelter Look-up'!$D$4,$V34-4,0)&amp;"")</f>
        <v>KOREA, REPUBLIC OF</v>
      </c>
      <c r="F34" s="160" t="str">
        <f ca="1">IF(ISERROR($V34),"",OFFSET('Smelter Look-up'!$E$4,$V34-4,0))</f>
        <v>CID003338</v>
      </c>
      <c r="G34" s="160" t="str">
        <f ca="1">IF(C34=$X$4,"Enter smelter details",IF(ISERROR($V34),"",OFFSET('Smelter Look-up'!$F$4,$V34-4,0)))</f>
        <v>RMI</v>
      </c>
      <c r="H34" s="225" t="s">
        <v>315</v>
      </c>
      <c r="I34" s="226" t="str">
        <f ca="1">IF(ISERROR($V34),"",OFFSET('Smelter Look-up'!$H$4,$V34-4,0))</f>
        <v>Gunsan-si</v>
      </c>
      <c r="J34" s="226" t="str">
        <f ca="1">IF(ISERROR($V34),"",OFFSET('Smelter Look-up'!$I$4,$V34-4,0))</f>
        <v>Jeollabuk-do</v>
      </c>
      <c r="K34" s="161" t="s">
        <v>315</v>
      </c>
      <c r="L34" s="161" t="s">
        <v>315</v>
      </c>
      <c r="M34" s="161" t="s">
        <v>315</v>
      </c>
      <c r="N34" s="161" t="s">
        <v>315</v>
      </c>
      <c r="O34" s="161" t="s">
        <v>29</v>
      </c>
      <c r="P34" s="228" t="s">
        <v>315</v>
      </c>
      <c r="Q34" s="162" t="s">
        <v>315</v>
      </c>
      <c r="R34" s="160" t="str">
        <f ca="1">IF(ISERROR($V34),"",OFFSET('Smelter Look-up'!$C$4,$V34-4,0)&amp;"")</f>
        <v>SungEel HiTech Co., Ltd.</v>
      </c>
      <c r="S34" s="166" t="str">
        <f t="shared" ca="1" si="0"/>
        <v>KR</v>
      </c>
      <c r="T34" s="166" t="str">
        <f ca="1">IF(B34="","",IF(ISERROR(MATCH($J34,SorP!$B$1:$B$6205,0)),"",INDIRECT("'SorP'!$A$"&amp;MATCH($J34,SorP!$B$1:$B$6205,0))))</f>
        <v>KR-45</v>
      </c>
      <c r="U34" s="180"/>
      <c r="V34" s="181">
        <f ca="1">IF(C34="",NA(),MATCH($B34&amp;$C34,'Smelter Look-up'!$J:$J,0))</f>
        <v>85</v>
      </c>
      <c r="X34" s="182">
        <f t="shared" ca="1" si="1"/>
        <v>0</v>
      </c>
      <c r="AB34" s="182" t="str">
        <f t="shared" ca="1" si="2"/>
        <v>CobaltSungEel HiTech Co., Ltd.</v>
      </c>
    </row>
    <row r="35" spans="1:28" s="182" customFormat="1" ht="20">
      <c r="A35" s="166" t="s">
        <v>213</v>
      </c>
      <c r="B35" s="160" t="str">
        <f ca="1">IF(LEN(A35)=0,"",INDEX('Smelter Look-up'!$A:$A,MATCH($A35,'Smelter Look-up'!$E:$E,0)))</f>
        <v>Cobalt</v>
      </c>
      <c r="C35" s="163" t="str">
        <f ca="1">IF(LEN(A35)=0,"",INDEX('Smelter Look-up'!$C:$C,MATCH($A35,'Smelter Look-up'!$E:$E,0)))</f>
        <v>Tianjin Maolian Science &amp; Technology Co., Ltd.</v>
      </c>
      <c r="D35" s="160"/>
      <c r="E35" s="160" t="str">
        <f ca="1">IF(ISERROR($V35),"",OFFSET('Smelter Look-up'!$D$4,$V35-4,0)&amp;"")</f>
        <v>CHINA</v>
      </c>
      <c r="F35" s="160" t="str">
        <f ca="1">IF(ISERROR($V35),"",OFFSET('Smelter Look-up'!$E$4,$V35-4,0))</f>
        <v>CID003215</v>
      </c>
      <c r="G35" s="160" t="str">
        <f ca="1">IF(C35=$X$4,"Enter smelter details",IF(ISERROR($V35),"",OFFSET('Smelter Look-up'!$F$4,$V35-4,0)))</f>
        <v>RMI</v>
      </c>
      <c r="H35" s="225" t="s">
        <v>315</v>
      </c>
      <c r="I35" s="226" t="str">
        <f ca="1">IF(ISERROR($V35),"",OFFSET('Smelter Look-up'!$H$4,$V35-4,0))</f>
        <v>Tianjin</v>
      </c>
      <c r="J35" s="226" t="str">
        <f ca="1">IF(ISERROR($V35),"",OFFSET('Smelter Look-up'!$I$4,$V35-4,0))</f>
        <v>Tianjin Shi</v>
      </c>
      <c r="K35" s="161" t="s">
        <v>315</v>
      </c>
      <c r="L35" s="161" t="s">
        <v>315</v>
      </c>
      <c r="M35" s="161" t="s">
        <v>315</v>
      </c>
      <c r="N35" s="161" t="s">
        <v>315</v>
      </c>
      <c r="O35" s="161" t="s">
        <v>29</v>
      </c>
      <c r="P35" s="228" t="s">
        <v>315</v>
      </c>
      <c r="Q35" s="162" t="s">
        <v>315</v>
      </c>
      <c r="R35" s="160" t="str">
        <f ca="1">IF(ISERROR($V35),"",OFFSET('Smelter Look-up'!$C$4,$V35-4,0)&amp;"")</f>
        <v>Tianjin Maolian Science &amp; Technology Co., Ltd.</v>
      </c>
      <c r="S35" s="166" t="str">
        <f t="shared" ca="1" si="0"/>
        <v>CN</v>
      </c>
      <c r="T35" s="166" t="str">
        <f ca="1">IF(B35="","",IF(ISERROR(MATCH($J35,SorP!$B$1:$B$6205,0)),"",INDIRECT("'SorP'!$A$"&amp;MATCH($J35,SorP!$B$1:$B$6205,0))))</f>
        <v>CN-TJ</v>
      </c>
      <c r="U35" s="180"/>
      <c r="V35" s="181">
        <f ca="1">IF(C35="",NA(),MATCH($B35&amp;$C35,'Smelter Look-up'!$J:$J,0))</f>
        <v>89</v>
      </c>
      <c r="X35" s="182">
        <f t="shared" ca="1" si="1"/>
        <v>0</v>
      </c>
      <c r="AB35" s="182" t="str">
        <f t="shared" ca="1" si="2"/>
        <v>CobaltTianjin Maolian Science &amp; Technology Co., Ltd.</v>
      </c>
    </row>
    <row r="36" spans="1:28" s="182" customFormat="1" ht="20">
      <c r="A36" s="166" t="s">
        <v>113</v>
      </c>
      <c r="B36" s="160" t="str">
        <f ca="1">IF(LEN(A36)=0,"",INDEX('Smelter Look-up'!$A:$A,MATCH($A36,'Smelter Look-up'!$E:$E,0)))</f>
        <v>Cobalt</v>
      </c>
      <c r="C36" s="163" t="str">
        <f ca="1">IF(LEN(A36)=0,"",INDEX('Smelter Look-up'!$C:$C,MATCH($A36,'Smelter Look-up'!$E:$E,0)))</f>
        <v>Umicore Finland Oy</v>
      </c>
      <c r="D36" s="160"/>
      <c r="E36" s="160" t="str">
        <f ca="1">IF(ISERROR($V36),"",OFFSET('Smelter Look-up'!$D$4,$V36-4,0)&amp;"")</f>
        <v>FINLAND</v>
      </c>
      <c r="F36" s="160" t="str">
        <f ca="1">IF(ISERROR($V36),"",OFFSET('Smelter Look-up'!$E$4,$V36-4,0))</f>
        <v>CID003226</v>
      </c>
      <c r="G36" s="160" t="str">
        <f ca="1">IF(C36=$X$4,"Enter smelter details",IF(ISERROR($V36),"",OFFSET('Smelter Look-up'!$F$4,$V36-4,0)))</f>
        <v>RMI</v>
      </c>
      <c r="H36" s="225" t="s">
        <v>315</v>
      </c>
      <c r="I36" s="226" t="str">
        <f ca="1">IF(ISERROR($V36),"",OFFSET('Smelter Look-up'!$H$4,$V36-4,0))</f>
        <v>Kokkola</v>
      </c>
      <c r="J36" s="226" t="str">
        <f ca="1">IF(ISERROR($V36),"",OFFSET('Smelter Look-up'!$I$4,$V36-4,0))</f>
        <v>Mellersta Österbotten</v>
      </c>
      <c r="K36" s="161" t="s">
        <v>315</v>
      </c>
      <c r="L36" s="161" t="s">
        <v>315</v>
      </c>
      <c r="M36" s="161" t="s">
        <v>315</v>
      </c>
      <c r="N36" s="161" t="s">
        <v>315</v>
      </c>
      <c r="O36" s="161" t="s">
        <v>29</v>
      </c>
      <c r="P36" s="228" t="s">
        <v>315</v>
      </c>
      <c r="Q36" s="162" t="s">
        <v>315</v>
      </c>
      <c r="R36" s="160" t="str">
        <f ca="1">IF(ISERROR($V36),"",OFFSET('Smelter Look-up'!$C$4,$V36-4,0)&amp;"")</f>
        <v>Umicore Finland Oy</v>
      </c>
      <c r="S36" s="166" t="str">
        <f t="shared" ca="1" si="0"/>
        <v>FI</v>
      </c>
      <c r="T36" s="166" t="str">
        <f ca="1">IF(B36="","",IF(ISERROR(MATCH($J36,SorP!$B$1:$B$6205,0)),"",INDIRECT("'SorP'!$A$"&amp;MATCH($J36,SorP!$B$1:$B$6205,0))))</f>
        <v>FI-07</v>
      </c>
      <c r="U36" s="180"/>
      <c r="V36" s="181">
        <f ca="1">IF(C36="",NA(),MATCH($B36&amp;$C36,'Smelter Look-up'!$J:$J,0))</f>
        <v>90</v>
      </c>
      <c r="X36" s="182">
        <f t="shared" ca="1" si="1"/>
        <v>0</v>
      </c>
      <c r="AB36" s="182" t="str">
        <f t="shared" ca="1" si="2"/>
        <v>CobaltUmicore Finland Oy</v>
      </c>
    </row>
    <row r="37" spans="1:28" s="182" customFormat="1" ht="20">
      <c r="A37" s="166" t="s">
        <v>305</v>
      </c>
      <c r="B37" s="160" t="str">
        <f ca="1">IF(LEN(A37)=0,"",INDEX('Smelter Look-up'!$A:$A,MATCH($A37,'Smelter Look-up'!$E:$E,0)))</f>
        <v>Cobalt</v>
      </c>
      <c r="C37" s="163" t="str">
        <f ca="1">IF(LEN(A37)=0,"",INDEX('Smelter Look-up'!$C:$C,MATCH($A37,'Smelter Look-up'!$E:$E,0)))</f>
        <v>Umicore Olen</v>
      </c>
      <c r="D37" s="160"/>
      <c r="E37" s="160" t="str">
        <f ca="1">IF(ISERROR($V37),"",OFFSET('Smelter Look-up'!$D$4,$V37-4,0)&amp;"")</f>
        <v>BELGIUM</v>
      </c>
      <c r="F37" s="160" t="str">
        <f ca="1">IF(ISERROR($V37),"",OFFSET('Smelter Look-up'!$E$4,$V37-4,0))</f>
        <v>CID003228</v>
      </c>
      <c r="G37" s="160" t="str">
        <f ca="1">IF(C37=$X$4,"Enter smelter details",IF(ISERROR($V37),"",OFFSET('Smelter Look-up'!$F$4,$V37-4,0)))</f>
        <v>RMI</v>
      </c>
      <c r="H37" s="225" t="s">
        <v>315</v>
      </c>
      <c r="I37" s="226" t="str">
        <f ca="1">IF(ISERROR($V37),"",OFFSET('Smelter Look-up'!$H$4,$V37-4,0))</f>
        <v>Olen</v>
      </c>
      <c r="J37" s="226" t="str">
        <f ca="1">IF(ISERROR($V37),"",OFFSET('Smelter Look-up'!$I$4,$V37-4,0))</f>
        <v>Antwerpen</v>
      </c>
      <c r="K37" s="161" t="s">
        <v>315</v>
      </c>
      <c r="L37" s="161" t="s">
        <v>315</v>
      </c>
      <c r="M37" s="161" t="s">
        <v>315</v>
      </c>
      <c r="N37" s="161" t="s">
        <v>315</v>
      </c>
      <c r="O37" s="161" t="s">
        <v>29</v>
      </c>
      <c r="P37" s="228" t="s">
        <v>315</v>
      </c>
      <c r="Q37" s="162" t="s">
        <v>315</v>
      </c>
      <c r="R37" s="160" t="str">
        <f ca="1">IF(ISERROR($V37),"",OFFSET('Smelter Look-up'!$C$4,$V37-4,0)&amp;"")</f>
        <v>Umicore Olen</v>
      </c>
      <c r="S37" s="166" t="str">
        <f t="shared" ca="1" si="0"/>
        <v>BE</v>
      </c>
      <c r="T37" s="166" t="str">
        <f ca="1">IF(B37="","",IF(ISERROR(MATCH($J37,SorP!$B$1:$B$6205,0)),"",INDIRECT("'SorP'!$A$"&amp;MATCH($J37,SorP!$B$1:$B$6205,0))))</f>
        <v>BE-VAN</v>
      </c>
      <c r="U37" s="180"/>
      <c r="V37" s="181">
        <f ca="1">IF(C37="",NA(),MATCH($B37&amp;$C37,'Smelter Look-up'!$J:$J,0))</f>
        <v>91</v>
      </c>
      <c r="X37" s="182">
        <f t="shared" ca="1" si="1"/>
        <v>0</v>
      </c>
      <c r="AB37" s="182" t="str">
        <f t="shared" ca="1" si="2"/>
        <v>CobaltUmicore Olen</v>
      </c>
    </row>
    <row r="38" spans="1:28" s="182" customFormat="1" ht="20">
      <c r="A38" s="166" t="s">
        <v>332</v>
      </c>
      <c r="B38" s="160" t="str">
        <f ca="1">IF(LEN(A38)=0,"",INDEX('Smelter Look-up'!$A:$A,MATCH($A38,'Smelter Look-up'!$E:$E,0)))</f>
        <v>Cobalt</v>
      </c>
      <c r="C38" s="163" t="str">
        <f ca="1">IF(LEN(A38)=0,"",INDEX('Smelter Look-up'!$C:$C,MATCH($A38,'Smelter Look-up'!$E:$E,0)))</f>
        <v>Zhejiang Huayou Cobalt Company Limited</v>
      </c>
      <c r="D38" s="160"/>
      <c r="E38" s="160" t="str">
        <f ca="1">IF(ISERROR($V38),"",OFFSET('Smelter Look-up'!$D$4,$V38-4,0)&amp;"")</f>
        <v>CHINA</v>
      </c>
      <c r="F38" s="160" t="str">
        <f ca="1">IF(ISERROR($V38),"",OFFSET('Smelter Look-up'!$E$4,$V38-4,0))</f>
        <v>CID003225</v>
      </c>
      <c r="G38" s="160" t="str">
        <f ca="1">IF(C38=$X$4,"Enter smelter details",IF(ISERROR($V38),"",OFFSET('Smelter Look-up'!$F$4,$V38-4,0)))</f>
        <v>RMI</v>
      </c>
      <c r="H38" s="225" t="s">
        <v>315</v>
      </c>
      <c r="I38" s="226" t="str">
        <f ca="1">IF(ISERROR($V38),"",OFFSET('Smelter Look-up'!$H$4,$V38-4,0))</f>
        <v>Tongxiang</v>
      </c>
      <c r="J38" s="226" t="str">
        <f ca="1">IF(ISERROR($V38),"",OFFSET('Smelter Look-up'!$I$4,$V38-4,0))</f>
        <v>Zhejiang Sheng</v>
      </c>
      <c r="K38" s="161" t="s">
        <v>315</v>
      </c>
      <c r="L38" s="161" t="s">
        <v>315</v>
      </c>
      <c r="M38" s="161" t="s">
        <v>315</v>
      </c>
      <c r="N38" s="161" t="s">
        <v>315</v>
      </c>
      <c r="O38" s="161" t="s">
        <v>29</v>
      </c>
      <c r="P38" s="228" t="s">
        <v>315</v>
      </c>
      <c r="Q38" s="162" t="s">
        <v>315</v>
      </c>
      <c r="R38" s="160" t="str">
        <f ca="1">IF(ISERROR($V38),"",OFFSET('Smelter Look-up'!$C$4,$V38-4,0)&amp;"")</f>
        <v>Zhejiang Huayou Cobalt Company Limited</v>
      </c>
      <c r="S38" s="166" t="str">
        <f t="shared" ca="1" si="0"/>
        <v>CN</v>
      </c>
      <c r="T38" s="166" t="str">
        <f ca="1">IF(B38="","",IF(ISERROR(MATCH($J38,SorP!$B$1:$B$6205,0)),"",INDIRECT("'SorP'!$A$"&amp;MATCH($J38,SorP!$B$1:$B$6205,0))))</f>
        <v>CN-ZJ</v>
      </c>
      <c r="U38" s="180"/>
      <c r="V38" s="181">
        <f ca="1">IF(C38="",NA(),MATCH($B38&amp;$C38,'Smelter Look-up'!$J:$J,0))</f>
        <v>100</v>
      </c>
      <c r="X38" s="182">
        <f t="shared" ca="1" si="1"/>
        <v>0</v>
      </c>
      <c r="AB38" s="182" t="str">
        <f t="shared" ca="1" si="2"/>
        <v>CobaltZhejiang Huayou Cobalt Company Limited</v>
      </c>
    </row>
    <row r="39" spans="1:28" s="182" customFormat="1" ht="20">
      <c r="A39" s="166" t="s">
        <v>337</v>
      </c>
      <c r="B39" s="160" t="str">
        <f ca="1">IF(LEN(A39)=0,"",INDEX('Smelter Look-up'!$A:$A,MATCH($A39,'Smelter Look-up'!$E:$E,0)))</f>
        <v>Cobalt</v>
      </c>
      <c r="C39" s="163" t="str">
        <f ca="1">IF(LEN(A39)=0,"",INDEX('Smelter Look-up'!$C:$C,MATCH($A39,'Smelter Look-up'!$E:$E,0)))</f>
        <v>Zhuhai Kelixin Metal Materials Co., Ltd.</v>
      </c>
      <c r="D39" s="160"/>
      <c r="E39" s="160" t="str">
        <f ca="1">IF(ISERROR($V39),"",OFFSET('Smelter Look-up'!$D$4,$V39-4,0)&amp;"")</f>
        <v>CHINA</v>
      </c>
      <c r="F39" s="160" t="str">
        <f ca="1">IF(ISERROR($V39),"",OFFSET('Smelter Look-up'!$E$4,$V39-4,0))</f>
        <v>CID003211</v>
      </c>
      <c r="G39" s="160" t="str">
        <f ca="1">IF(C39=$X$4,"Enter smelter details",IF(ISERROR($V39),"",OFFSET('Smelter Look-up'!$F$4,$V39-4,0)))</f>
        <v>RMI</v>
      </c>
      <c r="H39" s="225" t="s">
        <v>315</v>
      </c>
      <c r="I39" s="226" t="str">
        <f ca="1">IF(ISERROR($V39),"",OFFSET('Smelter Look-up'!$H$4,$V39-4,0))</f>
        <v>Zhuhai</v>
      </c>
      <c r="J39" s="226" t="str">
        <f ca="1">IF(ISERROR($V39),"",OFFSET('Smelter Look-up'!$I$4,$V39-4,0))</f>
        <v>Guangdong Sheng</v>
      </c>
      <c r="K39" s="161" t="s">
        <v>315</v>
      </c>
      <c r="L39" s="161" t="s">
        <v>315</v>
      </c>
      <c r="M39" s="161" t="s">
        <v>315</v>
      </c>
      <c r="N39" s="161" t="s">
        <v>315</v>
      </c>
      <c r="O39" s="161" t="s">
        <v>29</v>
      </c>
      <c r="P39" s="228" t="s">
        <v>315</v>
      </c>
      <c r="Q39" s="162" t="s">
        <v>315</v>
      </c>
      <c r="R39" s="160" t="str">
        <f ca="1">IF(ISERROR($V39),"",OFFSET('Smelter Look-up'!$C$4,$V39-4,0)&amp;"")</f>
        <v>Zhuhai Kelixin Metal Materials Co., Ltd.</v>
      </c>
      <c r="S39" s="166" t="str">
        <f t="shared" ca="1" si="0"/>
        <v>CN</v>
      </c>
      <c r="T39" s="166" t="str">
        <f ca="1">IF(B39="","",IF(ISERROR(MATCH($J39,SorP!$B$1:$B$6205,0)),"",INDIRECT("'SorP'!$A$"&amp;MATCH($J39,SorP!$B$1:$B$6205,0))))</f>
        <v>CN-GD</v>
      </c>
      <c r="U39" s="180"/>
      <c r="V39" s="181">
        <f ca="1">IF(C39="",NA(),MATCH($B39&amp;$C39,'Smelter Look-up'!$J:$J,0))</f>
        <v>102</v>
      </c>
      <c r="X39" s="182">
        <f t="shared" ca="1" si="1"/>
        <v>0</v>
      </c>
      <c r="AB39" s="182" t="str">
        <f t="shared" ca="1" si="2"/>
        <v>CobaltZhuhai Kelixin Metal Materials Co., Ltd.</v>
      </c>
    </row>
    <row r="40" spans="1:28" s="182" customFormat="1" ht="20">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0.5"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4"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6"/>
  <sheetViews>
    <sheetView showGridLines="0" showZeros="0" zoomScale="75" zoomScaleNormal="75" workbookViewId="0">
      <pane xSplit="1" ySplit="3" topLeftCell="B4" activePane="bottomRight" state="frozen"/>
      <selection sqref="A1:D1"/>
      <selection pane="topRight" sqref="A1:D1"/>
      <selection pane="bottomLeft" sqref="A1:D1"/>
      <selection pane="bottomRight" sqref="A1:D1"/>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407" t="str">
        <f ca="1">OFFSET(L!$C$1,MATCH("Checker"&amp;ADDRESS(ROW(),COLUMN(),4),L!$A:$A,0)-1,SL,,)</f>
        <v>To ensure all required fields have been populated before submitting to your customers review form for any line items highlighted in red</v>
      </c>
      <c r="B1" s="407"/>
      <c r="C1" s="407"/>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41">
      <c r="A4" s="137" t="str">
        <f ca="1">Declaration!B8</f>
        <v>Company Name (*):</v>
      </c>
      <c r="B4" s="80" t="str">
        <f>Declaration!D8</f>
        <v>Qorvo US, Inc.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Ashlee Raulston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ashlee.raulston@qorvo.com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336-678-7357</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Carla Susmilch</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carla.susmilch@qorvo.com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(503) 615-9713</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t="str">
        <f>Declaration!D22</f>
        <v>12-May-2022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18</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17</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
      </c>
      <c r="C21" s="138" t="str">
        <f t="shared" ca="1" si="5"/>
        <v>Complete</v>
      </c>
      <c r="D21" s="254" t="str">
        <f>IF(H21=1,"Click here to answer question 2 for Mica","")</f>
        <v/>
      </c>
      <c r="E21" s="17" t="s">
        <v>17</v>
      </c>
      <c r="F21" s="85">
        <f>IF(OR(B$16="No",B$16="Unknown",B$16="Not applicable for this declaration"),0,1)</f>
        <v>0</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Unknown</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t="str">
        <f>Declaration!D44</f>
        <v>Unknown</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17</v>
      </c>
      <c r="F32" s="84"/>
    </row>
    <row r="33" spans="1:10" ht="27.5">
      <c r="A33" s="81" t="str">
        <f ca="1">Declaration!B50</f>
        <v>Cobalt(*)</v>
      </c>
      <c r="B33" s="80" t="str">
        <f>Declaration!D50</f>
        <v>Greater than 90%</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t="str">
        <f>Declaration!D51</f>
        <v/>
      </c>
      <c r="C34" s="138" t="str">
        <f t="shared" ca="1" si="3"/>
        <v>Complete</v>
      </c>
      <c r="D34" s="86" t="str">
        <f>IF(H34=1,"Click here to answer question 5 for Mica","")</f>
        <v/>
      </c>
      <c r="E34" s="17" t="s">
        <v>21</v>
      </c>
      <c r="F34" s="85">
        <f>F24</f>
        <v>0</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15</v>
      </c>
      <c r="F37" s="84"/>
    </row>
    <row r="38" spans="1:10" ht="54.5">
      <c r="A38" s="81" t="str">
        <f ca="1">Declaration!B56</f>
        <v>Cobalt(*)</v>
      </c>
      <c r="B38" s="80" t="str">
        <f>Declaration!D56</f>
        <v>No</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
      </c>
      <c r="C39" s="138" t="str">
        <f t="shared" ca="1" si="3"/>
        <v>Complete</v>
      </c>
      <c r="D39" s="88" t="str">
        <f>IF(H39=1,"Click here to answer question 6 for Mica","")</f>
        <v/>
      </c>
      <c r="E39" s="17" t="s">
        <v>15</v>
      </c>
      <c r="F39" s="85">
        <f>F24</f>
        <v>0</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18</v>
      </c>
      <c r="F42" s="84"/>
    </row>
    <row r="43" spans="1:10" ht="41">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
      </c>
      <c r="C44" s="138" t="str">
        <f t="shared" ca="1" si="3"/>
        <v>Complete</v>
      </c>
      <c r="D44" s="89" t="str">
        <f>IF(H44=1,"Click here to answer question 7 for Mica","")</f>
        <v/>
      </c>
      <c r="E44" s="17" t="s">
        <v>17</v>
      </c>
      <c r="F44" s="85">
        <f>F24</f>
        <v>0</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21</v>
      </c>
      <c r="F47" s="84"/>
      <c r="G47" s="84"/>
      <c r="H47" s="84"/>
    </row>
    <row r="48" spans="1:10" ht="41">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60</v>
      </c>
      <c r="B51" s="80" t="str">
        <f>Declaration!G71</f>
        <v>https://www.qorvo.com/about-us/corporate-social-responsibility/our-program</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5">
      <c r="A53" s="80" t="str">
        <f ca="1">Declaration!B74</f>
        <v>Cobalt(*)</v>
      </c>
      <c r="B53" s="80" t="str">
        <f>Declaration!D74</f>
        <v>No</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5">
      <c r="A54" s="80" t="str">
        <f ca="1">Declaration!B75</f>
        <v>Mica</v>
      </c>
      <c r="B54" s="80" t="str">
        <f>Declaration!D75</f>
        <v/>
      </c>
      <c r="C54" s="138" t="str">
        <f t="shared" ca="1" si="3"/>
        <v>Complete</v>
      </c>
      <c r="D54" s="210"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41">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41">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41">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41">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5"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7">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75" zoomScaleNormal="75" workbookViewId="0">
      <pane xSplit="2" ySplit="5" topLeftCell="C6" activePane="bottomRight" state="frozen"/>
      <selection sqref="A1:D1"/>
      <selection pane="topRight" sqref="A1:D1"/>
      <selection pane="bottomLeft" sqref="A1:D1"/>
      <selection pane="bottomRight" sqref="A1:D1"/>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9" t="str">
        <f ca="1">OFFSET(L!$C$1,MATCH("Product List"&amp;ADDRESS(ROW(),COLUMN(),4),L!$A:$A,0)-1,SL,,)</f>
        <v>Completion required only if reporting level "Product (or List of Products)" selected on the 'Declaration' worksheet.</v>
      </c>
      <c r="B1" s="410"/>
      <c r="C1" s="410"/>
      <c r="D1" s="410"/>
      <c r="E1" s="108"/>
    </row>
    <row r="2" spans="1:35">
      <c r="A2" s="20"/>
      <c r="B2" s="110"/>
      <c r="C2" s="110"/>
      <c r="D2"/>
      <c r="E2" s="21"/>
    </row>
    <row r="3" spans="1:35">
      <c r="A3" s="20"/>
      <c r="B3" s="110"/>
      <c r="C3" s="110"/>
      <c r="D3" s="110"/>
      <c r="E3" s="21"/>
    </row>
    <row r="4" spans="1:35" ht="15.75" customHeight="1">
      <c r="A4" s="20"/>
      <c r="B4" s="408" t="s">
        <v>53</v>
      </c>
      <c r="C4" s="408"/>
      <c r="D4" s="408"/>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1" t="str">
        <f ca="1">OFFSET(L!$C$1,MATCH("General"&amp;"Cpy",L!$A:$A,0)-1,SL,,)</f>
        <v>© 2021 Responsible Minerals Initiative. All rights reserved.</v>
      </c>
      <c r="C1001" s="411"/>
      <c r="D1001" s="411"/>
      <c r="E1001" s="22"/>
    </row>
    <row r="1002" spans="1:35" ht="14" thickTop="1">
      <c r="D1002" s="93"/>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68" bestFit="1" customWidth="1"/>
    <col min="2" max="2" width="42.921875" style="168" customWidth="1"/>
    <col min="3" max="3" width="40.07421875" style="168" customWidth="1"/>
    <col min="4" max="4" width="22.921875" style="168" customWidth="1"/>
    <col min="5" max="5" width="12.69140625" style="168" customWidth="1"/>
    <col min="6" max="6" width="12.69140625" style="169" customWidth="1"/>
    <col min="7" max="7" width="15.23046875" style="168" customWidth="1"/>
    <col min="8" max="8" width="23.921875" style="168" customWidth="1"/>
    <col min="9" max="9" width="28.07421875" style="168" customWidth="1"/>
    <col min="10" max="10" width="38.69140625" style="168" hidden="1" customWidth="1"/>
    <col min="11" max="11" width="24.07421875" style="168" hidden="1" customWidth="1"/>
    <col min="12" max="12" width="17.4609375" style="168" customWidth="1"/>
    <col min="13" max="13" width="16.07421875" style="168" customWidth="1"/>
    <col min="14" max="16384" width="8.921875" style="168"/>
  </cols>
  <sheetData>
    <row r="1" spans="1:13" ht="180" customHeight="1">
      <c r="A1" s="41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2"/>
      <c r="C1" s="412"/>
      <c r="D1" s="412"/>
      <c r="E1" s="412"/>
      <c r="F1" s="412"/>
      <c r="G1" s="412"/>
    </row>
    <row r="2" spans="1:13">
      <c r="A2" s="413"/>
      <c r="B2" s="413"/>
      <c r="C2" s="413"/>
      <c r="D2" s="413"/>
      <c r="E2" s="413"/>
      <c r="F2" s="413"/>
      <c r="G2" s="413"/>
      <c r="H2" s="413"/>
      <c r="I2" s="413"/>
    </row>
    <row r="3" spans="1:13">
      <c r="A3" s="413"/>
      <c r="B3" s="413"/>
      <c r="C3" s="413"/>
      <c r="D3" s="413"/>
      <c r="E3" s="413"/>
      <c r="F3" s="413"/>
      <c r="G3" s="413"/>
      <c r="H3" s="413"/>
      <c r="I3" s="413"/>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password="C246" sheet="1" objects="1" scenarios="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67" customWidth="1"/>
    <col min="6" max="6" width="61.61328125" style="268" customWidth="1"/>
    <col min="7" max="7" width="61.61328125" style="128" customWidth="1"/>
    <col min="8" max="8" width="65.61328125" style="145" customWidth="1"/>
    <col min="9" max="11" width="40" style="128" customWidth="1"/>
    <col min="12" max="12" width="40" style="145" customWidth="1"/>
    <col min="13" max="13" width="40" style="200" customWidth="1"/>
    <col min="14" max="16384" width="8.69140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4.5">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67.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4">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4">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4">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4.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08">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0.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4.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0.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0.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4">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2">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64.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56.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9.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4.5">
      <c r="A32" s="128" t="str">
        <f t="shared" si="1"/>
        <v>InstructionsA33</v>
      </c>
      <c r="B32" s="128" t="s">
        <v>404</v>
      </c>
      <c r="C32" s="128" t="s">
        <v>727</v>
      </c>
      <c r="D32" s="273" t="s">
        <v>728</v>
      </c>
      <c r="E32" s="274" t="s">
        <v>729</v>
      </c>
      <c r="F32" s="275" t="s">
        <v>730</v>
      </c>
      <c r="G32" s="273" t="s">
        <v>731</v>
      </c>
      <c r="H32" s="323" t="s">
        <v>732</v>
      </c>
      <c r="L32" s="128"/>
      <c r="M32" s="128"/>
    </row>
    <row r="33" spans="1:13" ht="87">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10.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16">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16">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3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16">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3.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56.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4.5">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1">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1.5">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4.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7.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4.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08">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48.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4.5">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7.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7.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7.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21.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16">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43">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6">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4">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43">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4">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16">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89">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4">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5">
      <c r="A77" s="128" t="str">
        <f t="shared" si="4"/>
        <v>DefinitionsB11</v>
      </c>
      <c r="B77" s="128" t="s">
        <v>1117</v>
      </c>
      <c r="C77" s="128" t="s">
        <v>1210</v>
      </c>
      <c r="D77" s="273" t="s">
        <v>1211</v>
      </c>
      <c r="E77" s="273" t="s">
        <v>1212</v>
      </c>
      <c r="F77" s="282" t="s">
        <v>1213</v>
      </c>
      <c r="G77" s="283" t="s">
        <v>1214</v>
      </c>
      <c r="H77" s="319" t="s">
        <v>1215</v>
      </c>
      <c r="K77" s="129"/>
      <c r="M77" s="128"/>
    </row>
    <row r="78" spans="1:13" ht="13.5">
      <c r="A78" s="128" t="str">
        <f t="shared" si="4"/>
        <v>DefinitionsB12</v>
      </c>
      <c r="B78" s="128" t="s">
        <v>1117</v>
      </c>
      <c r="C78" s="128" t="s">
        <v>1216</v>
      </c>
      <c r="D78" s="273" t="s">
        <v>1217</v>
      </c>
      <c r="E78" s="273" t="s">
        <v>1218</v>
      </c>
      <c r="F78" s="282" t="s">
        <v>1219</v>
      </c>
      <c r="G78" s="284" t="s">
        <v>1220</v>
      </c>
      <c r="H78" s="319" t="s">
        <v>1221</v>
      </c>
      <c r="K78" s="129"/>
      <c r="M78" s="128"/>
    </row>
    <row r="79" spans="1:13" ht="13.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08">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1">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5.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29.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89">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5.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1.5">
      <c r="A99" s="128" t="str">
        <f t="shared" si="4"/>
        <v>DefinitionsC13</v>
      </c>
      <c r="B99" s="128" t="s">
        <v>1117</v>
      </c>
      <c r="C99" s="128" t="s">
        <v>1420</v>
      </c>
      <c r="D99" s="273" t="s">
        <v>1421</v>
      </c>
      <c r="E99" s="274" t="s">
        <v>1422</v>
      </c>
      <c r="F99" s="282" t="s">
        <v>1423</v>
      </c>
      <c r="G99" s="284" t="s">
        <v>1424</v>
      </c>
      <c r="H99" s="319" t="s">
        <v>1425</v>
      </c>
      <c r="K99" s="129"/>
      <c r="M99" s="128"/>
    </row>
    <row r="100" spans="1:13" ht="81">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0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7.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51">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7.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08">
      <c r="A106" s="128" t="str">
        <f t="shared" si="4"/>
        <v>DefinitionsC20</v>
      </c>
      <c r="B106" s="128" t="s">
        <v>1117</v>
      </c>
      <c r="C106" s="128" t="s">
        <v>1490</v>
      </c>
      <c r="D106" s="273" t="s">
        <v>1491</v>
      </c>
      <c r="E106" s="274" t="s">
        <v>1492</v>
      </c>
      <c r="F106" s="282" t="s">
        <v>1493</v>
      </c>
      <c r="G106" s="283" t="s">
        <v>1494</v>
      </c>
      <c r="H106" s="319" t="s">
        <v>1495</v>
      </c>
      <c r="L106" s="128"/>
      <c r="M106" s="128"/>
    </row>
    <row r="107" spans="1:13" ht="108">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4">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1">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7">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7">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0.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0.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0.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0.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1">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
      <c r="A135" s="128" t="str">
        <f>B135&amp;C135</f>
        <v>DeclarationB31</v>
      </c>
      <c r="B135" s="128" t="s">
        <v>1507</v>
      </c>
      <c r="C135" s="128" t="s">
        <v>1776</v>
      </c>
      <c r="D135" s="128" t="s">
        <v>1777</v>
      </c>
      <c r="E135" s="128" t="s">
        <v>1778</v>
      </c>
      <c r="F135" s="313" t="s">
        <v>1779</v>
      </c>
      <c r="G135" s="128" t="s">
        <v>1780</v>
      </c>
      <c r="H135" s="319" t="s">
        <v>1781</v>
      </c>
      <c r="L135" s="128"/>
      <c r="M135" s="128"/>
    </row>
    <row r="136" spans="1:13" ht="108">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4">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7.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7.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1">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4.5">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4.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08">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08">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1">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1">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4">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14.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14.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14.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14.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14.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4.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0.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0.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7">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4">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0.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0.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0.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0.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4">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0.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0.5">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0.5">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0.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0.5">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1">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1">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1">
      <c r="A239" s="128" t="str">
        <f t="shared" si="9"/>
        <v>CheckerJ22</v>
      </c>
      <c r="B239" s="128" t="s">
        <v>2380</v>
      </c>
      <c r="C239" s="128" t="s">
        <v>2632</v>
      </c>
      <c r="G239"/>
      <c r="H239" s="319"/>
      <c r="I239" s="128" t="s">
        <v>2633</v>
      </c>
      <c r="J239" s="128" t="s">
        <v>2634</v>
      </c>
      <c r="K239" s="128" t="s">
        <v>2635</v>
      </c>
      <c r="L239" s="128" t="s">
        <v>2636</v>
      </c>
      <c r="M239" s="128" t="s">
        <v>2637</v>
      </c>
    </row>
    <row r="240" spans="1:13" ht="81">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4">
      <c r="A241" s="128" t="str">
        <f t="shared" si="9"/>
        <v>CheckerJ24</v>
      </c>
      <c r="B241" s="128" t="s">
        <v>2380</v>
      </c>
      <c r="C241" s="128" t="s">
        <v>2649</v>
      </c>
      <c r="D241" s="273" t="s">
        <v>2650</v>
      </c>
      <c r="E241" s="274" t="s">
        <v>2651</v>
      </c>
      <c r="F241" s="281" t="s">
        <v>2652</v>
      </c>
      <c r="G241" s="279" t="s">
        <v>2653</v>
      </c>
      <c r="H241" s="319" t="s">
        <v>2654</v>
      </c>
      <c r="L241" s="128"/>
      <c r="M241" s="128"/>
    </row>
    <row r="242" spans="1:13" ht="67.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7.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7.5">
      <c r="A244" s="128" t="str">
        <f t="shared" si="9"/>
        <v>CheckerJ27</v>
      </c>
      <c r="B244" s="128" t="s">
        <v>2380</v>
      </c>
      <c r="C244" s="128" t="s">
        <v>2677</v>
      </c>
      <c r="G244"/>
      <c r="H244" s="319"/>
      <c r="I244" s="128" t="s">
        <v>2678</v>
      </c>
      <c r="J244" s="128" t="s">
        <v>2679</v>
      </c>
      <c r="K244" s="128" t="s">
        <v>2680</v>
      </c>
      <c r="L244" s="128" t="s">
        <v>2681</v>
      </c>
      <c r="M244" s="128" t="s">
        <v>2682</v>
      </c>
    </row>
    <row r="245" spans="1:13" ht="81">
      <c r="A245" s="128" t="str">
        <f t="shared" si="9"/>
        <v>CheckerJ28</v>
      </c>
      <c r="B245" s="128" t="s">
        <v>2380</v>
      </c>
      <c r="C245" s="128" t="s">
        <v>2655</v>
      </c>
      <c r="G245"/>
      <c r="H245" s="319"/>
      <c r="I245" s="128" t="s">
        <v>2683</v>
      </c>
      <c r="J245" s="128" t="s">
        <v>2684</v>
      </c>
      <c r="K245" s="128" t="s">
        <v>2685</v>
      </c>
      <c r="L245" s="128" t="s">
        <v>2686</v>
      </c>
      <c r="M245" s="128" t="s">
        <v>2687</v>
      </c>
    </row>
    <row r="246" spans="1:13" ht="5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4">
      <c r="A248" s="128" t="str">
        <f t="shared" si="9"/>
        <v>CheckerJ32</v>
      </c>
      <c r="B248" s="128" t="s">
        <v>2380</v>
      </c>
      <c r="C248" s="128" t="s">
        <v>2710</v>
      </c>
      <c r="G248"/>
      <c r="H248" s="319"/>
      <c r="I248" s="128" t="s">
        <v>2711</v>
      </c>
      <c r="J248" s="128" t="s">
        <v>2712</v>
      </c>
      <c r="K248" s="128" t="s">
        <v>2713</v>
      </c>
      <c r="L248" s="128" t="s">
        <v>2714</v>
      </c>
      <c r="M248" s="128" t="s">
        <v>2715</v>
      </c>
    </row>
    <row r="249" spans="1:13" ht="54">
      <c r="A249" s="128" t="str">
        <f t="shared" si="9"/>
        <v>CheckerJ33</v>
      </c>
      <c r="B249" s="128" t="s">
        <v>2380</v>
      </c>
      <c r="C249" s="128" t="s">
        <v>2688</v>
      </c>
      <c r="G249"/>
      <c r="H249" s="319"/>
      <c r="I249" s="128" t="s">
        <v>2716</v>
      </c>
      <c r="J249" s="128" t="s">
        <v>2717</v>
      </c>
      <c r="K249" s="128" t="s">
        <v>2718</v>
      </c>
      <c r="L249" s="128" t="s">
        <v>2719</v>
      </c>
      <c r="M249" s="128" t="s">
        <v>2720</v>
      </c>
    </row>
    <row r="250" spans="1:13" ht="67.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7.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7.5">
      <c r="A252" s="128" t="str">
        <f t="shared" si="9"/>
        <v>CheckerJ37</v>
      </c>
      <c r="B252" s="128" t="s">
        <v>2380</v>
      </c>
      <c r="C252" s="128" t="s">
        <v>2743</v>
      </c>
      <c r="G252"/>
      <c r="H252" s="319"/>
      <c r="I252" s="128" t="s">
        <v>2744</v>
      </c>
      <c r="J252" s="128" t="s">
        <v>2745</v>
      </c>
      <c r="K252" s="128" t="s">
        <v>2746</v>
      </c>
      <c r="L252" s="128" t="s">
        <v>2747</v>
      </c>
      <c r="M252" s="128" t="s">
        <v>2748</v>
      </c>
    </row>
    <row r="253" spans="1:13" ht="67.5">
      <c r="A253" s="128" t="str">
        <f t="shared" si="9"/>
        <v>CheckerJ38</v>
      </c>
      <c r="B253" s="128" t="s">
        <v>2380</v>
      </c>
      <c r="C253" s="128" t="s">
        <v>2721</v>
      </c>
      <c r="G253"/>
      <c r="H253" s="319"/>
      <c r="I253" s="128" t="s">
        <v>2749</v>
      </c>
      <c r="J253" s="128" t="s">
        <v>2750</v>
      </c>
      <c r="K253" s="128" t="s">
        <v>2751</v>
      </c>
      <c r="L253" s="128" t="s">
        <v>2752</v>
      </c>
      <c r="M253" s="128" t="s">
        <v>2753</v>
      </c>
    </row>
    <row r="254" spans="1:13" ht="54">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4">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4">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7.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1">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4">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08">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4"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0.5"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4">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4">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4">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4" hidden="1">
      <c r="A272" s="128" t="str">
        <f t="shared" si="9"/>
        <v>CheckerJ58</v>
      </c>
      <c r="B272" s="128" t="s">
        <v>2380</v>
      </c>
      <c r="C272" s="128" t="s">
        <v>2906</v>
      </c>
      <c r="G272"/>
      <c r="H272" s="319"/>
      <c r="I272" s="128" t="s">
        <v>2928</v>
      </c>
      <c r="J272" s="128" t="s">
        <v>2929</v>
      </c>
      <c r="K272" s="128" t="s">
        <v>2930</v>
      </c>
      <c r="L272" s="128" t="s">
        <v>2931</v>
      </c>
      <c r="M272" s="128" t="s">
        <v>2932</v>
      </c>
    </row>
    <row r="273" spans="1:13" ht="54" hidden="1">
      <c r="A273" s="128" t="str">
        <f t="shared" si="9"/>
        <v>CheckerJ59</v>
      </c>
      <c r="B273" s="128" t="s">
        <v>2380</v>
      </c>
      <c r="C273" s="128" t="s">
        <v>2917</v>
      </c>
      <c r="G273"/>
      <c r="H273" s="319"/>
      <c r="I273" s="128" t="s">
        <v>2933</v>
      </c>
      <c r="J273" s="128" t="s">
        <v>2934</v>
      </c>
      <c r="K273" s="128" t="s">
        <v>2935</v>
      </c>
      <c r="L273" s="128" t="s">
        <v>2936</v>
      </c>
      <c r="M273" s="128" t="s">
        <v>2937</v>
      </c>
    </row>
    <row r="274" spans="1:13" ht="54">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0.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1">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1">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8">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1">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sheetProtection password="C246" sheet="1" objects="1" scenarios="1"/>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518DDA9B-CE10-4645-B2D2-B40CFFF7B8D6}"/>
    </customSheetView>
    <customSheetView guid="{C59130F4-2E03-5E48-94CE-6E4A0484DB9E}" showAutoFilter="1">
      <selection activeCell="E4" sqref="E4"/>
      <pageMargins left="0" right="0" top="0" bottom="0" header="0" footer="0"/>
      <pageSetup paperSize="9" orientation="portrait"/>
      <headerFooter alignWithMargins="0"/>
      <autoFilter ref="B1:N1" xr:uid="{157F892A-4ABC-4144-AD12-FF356A263B58}"/>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UvMTIvMjAyMiA1OjA0OjA4IFBNPC9EYXRlVGltZT48TGFiZWxTdHJpbmc+VU5SRVNUUklDVEVE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4.xml><?xml version="1.0" encoding="utf-8"?>
<ds:datastoreItem xmlns:ds="http://schemas.openxmlformats.org/officeDocument/2006/customXml" ds:itemID="{D0CF1D93-597E-4D55-B19B-460977AF5EBF}">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26754970-BB4B-4CC7-89C4-3581ABD6325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Instructions</vt:lpstr>
      <vt:lpstr>Revision</vt:lpstr>
      <vt:lpstr>Definitions</vt:lpstr>
      <vt:lpstr>Declaration</vt:lpstr>
      <vt:lpstr>Smelter List</vt:lpstr>
      <vt:lpstr>Checker</vt:lpstr>
      <vt:lpstr>Product List</vt:lpstr>
      <vt:lpstr>Smelter Look-up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Raulston</cp:lastModifiedBy>
  <dcterms:created xsi:type="dcterms:W3CDTF">2010-06-21T21:00:23Z</dcterms:created>
  <dcterms:modified xsi:type="dcterms:W3CDTF">2022-05-12T17:04:40Z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docIndexRef">
    <vt:lpwstr>1071cb6e-b4f6-448a-8117-1b8e3f8a7b13</vt:lpwstr>
  </property>
  <property fmtid="{D5CDD505-2E9C-101B-9397-08002B2CF9AE}" pid="5"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6" name="bjDocumentLabelXML-0">
    <vt:lpwstr>ames.com/2008/01/sie/internal/label"&gt;&lt;element uid="ee71e43c-6952-4aa0-ba93-1c3981439a05" value="" /&gt;&lt;/sisl&gt;</vt:lpwstr>
  </property>
  <property fmtid="{D5CDD505-2E9C-101B-9397-08002B2CF9AE}" pid="7" name="bjDocumentSecurityLabel">
    <vt:lpwstr>UNRESTRICTED</vt:lpwstr>
  </property>
  <property fmtid="{D5CDD505-2E9C-101B-9397-08002B2CF9AE}" pid="8" name="bjSaver">
    <vt:lpwstr>h7EcjRmYUrnLPdUfZxbIEU0dmwNDFuc1</vt:lpwstr>
  </property>
  <property fmtid="{D5CDD505-2E9C-101B-9397-08002B2CF9AE}" pid="9" name="bjClsUserRVM">
    <vt:lpwstr>[]</vt:lpwstr>
  </property>
  <property fmtid="{D5CDD505-2E9C-101B-9397-08002B2CF9AE}" pid="10" name="bjLabelHistoryID">
    <vt:lpwstr>{D0CF1D93-597E-4D55-B19B-460977AF5EBF}</vt:lpwstr>
  </property>
</Properties>
</file>