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autoCompressPictures="0"/>
  <mc:AlternateContent xmlns:mc="http://schemas.openxmlformats.org/markup-compatibility/2006">
    <mc:Choice Requires="x15">
      <x15ac:absPath xmlns:x15ac="http://schemas.microsoft.com/office/spreadsheetml/2010/11/ac" url="\\tqs.com\corpdata\public\shareddb\Product_compliance\Conflict Minerals\Qorvo Responsible Minerals\003 -  MRTs and Customer Data\2022\Qorvo CMRTs\FY23 Final\"/>
    </mc:Choice>
  </mc:AlternateContent>
  <xr:revisionPtr revIDLastSave="0" documentId="8_{F39A717C-4E28-4A72-8208-F1A3109E030E}" xr6:coauthVersionLast="47" xr6:coauthVersionMax="47" xr10:uidLastSave="{00000000-0000-0000-0000-000000000000}"/>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veryHidden" r:id="rId9"/>
    <sheet name="C" sheetId="10" state="veryHidden" r:id="rId10"/>
    <sheet name="SorP" sheetId="11" state="very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P33" i="4"/>
  <c r="P32" i="4"/>
  <c r="P39" i="4"/>
  <c r="B39" i="4" s="1"/>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B2500" i="5"/>
  <c r="C2500" i="5"/>
  <c r="T2500" i="5"/>
  <c r="S2500" i="5"/>
  <c r="B54" i="6"/>
  <c r="B53" i="6"/>
  <c r="G53" i="6" s="1"/>
  <c r="P27" i="4"/>
  <c r="G54" i="6"/>
  <c r="B58" i="6"/>
  <c r="G58" i="6" s="1"/>
  <c r="B56" i="6"/>
  <c r="G56" i="6"/>
  <c r="K63" i="6"/>
  <c r="K64" i="6"/>
  <c r="B51" i="6"/>
  <c r="G51" i="6" s="1"/>
  <c r="B21" i="6"/>
  <c r="B20" i="6"/>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s="1"/>
  <c r="B153" i="5"/>
  <c r="B154" i="5"/>
  <c r="B155" i="5"/>
  <c r="B156" i="5"/>
  <c r="B157" i="5"/>
  <c r="B158" i="5"/>
  <c r="B159" i="5"/>
  <c r="B160" i="5"/>
  <c r="B161" i="5"/>
  <c r="B162" i="5"/>
  <c r="B163" i="5"/>
  <c r="T163" i="5"/>
  <c r="B164" i="5"/>
  <c r="B165" i="5"/>
  <c r="B166" i="5"/>
  <c r="B167" i="5"/>
  <c r="B168" i="5"/>
  <c r="B169" i="5"/>
  <c r="B170" i="5"/>
  <c r="B171" i="5"/>
  <c r="B172" i="5"/>
  <c r="B173" i="5"/>
  <c r="B174" i="5"/>
  <c r="AB174" i="5" s="1"/>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s="1"/>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s="1"/>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AB406" i="5" s="1"/>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s="1"/>
  <c r="B540" i="5"/>
  <c r="B541" i="5"/>
  <c r="B542" i="5"/>
  <c r="B543" i="5"/>
  <c r="B544" i="5"/>
  <c r="S544" i="5"/>
  <c r="B545" i="5"/>
  <c r="AB545" i="5" s="1"/>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s="1"/>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s="1"/>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s="1"/>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s="1"/>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AB1065" i="5" s="1"/>
  <c r="B1066" i="5"/>
  <c r="B1067" i="5"/>
  <c r="B1068" i="5"/>
  <c r="B1069" i="5"/>
  <c r="B1070" i="5"/>
  <c r="B1071" i="5"/>
  <c r="B1072" i="5"/>
  <c r="B1073" i="5"/>
  <c r="AB1073" i="5" s="1"/>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AB1202" i="5" s="1"/>
  <c r="B1203" i="5"/>
  <c r="B1204" i="5"/>
  <c r="B1205" i="5"/>
  <c r="B1206" i="5"/>
  <c r="B1207" i="5"/>
  <c r="B1208" i="5"/>
  <c r="B1209" i="5"/>
  <c r="B1210" i="5"/>
  <c r="B1211" i="5"/>
  <c r="B1212" i="5"/>
  <c r="B1213" i="5"/>
  <c r="B1214" i="5"/>
  <c r="B1215" i="5"/>
  <c r="B1216" i="5"/>
  <c r="B1217" i="5"/>
  <c r="B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T1248" i="5" s="1"/>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T1270" i="5" s="1"/>
  <c r="B1271" i="5"/>
  <c r="B1272" i="5"/>
  <c r="B1273" i="5"/>
  <c r="B1274" i="5"/>
  <c r="B1275" i="5"/>
  <c r="T1275" i="5"/>
  <c r="B1276" i="5"/>
  <c r="B1277" i="5"/>
  <c r="S1277" i="5" s="1"/>
  <c r="B1278" i="5"/>
  <c r="B1279" i="5"/>
  <c r="B1280" i="5"/>
  <c r="B1281" i="5"/>
  <c r="B1282" i="5"/>
  <c r="B1283" i="5"/>
  <c r="B1284" i="5"/>
  <c r="B1285" i="5"/>
  <c r="S1285" i="5" s="1"/>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T1308" i="5" s="1"/>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T1346" i="5" s="1"/>
  <c r="B1347" i="5"/>
  <c r="B1348" i="5"/>
  <c r="B1349" i="5"/>
  <c r="B1350" i="5"/>
  <c r="B1351" i="5"/>
  <c r="B1352" i="5"/>
  <c r="B1353" i="5"/>
  <c r="B1354" i="5"/>
  <c r="AB1354" i="5" s="1"/>
  <c r="B1355" i="5"/>
  <c r="B1356" i="5"/>
  <c r="B1357" i="5"/>
  <c r="B1358" i="5"/>
  <c r="B1359" i="5"/>
  <c r="B1360" i="5"/>
  <c r="B1361" i="5"/>
  <c r="B1362" i="5"/>
  <c r="B1363" i="5"/>
  <c r="B1364" i="5"/>
  <c r="B1365" i="5"/>
  <c r="B1366" i="5"/>
  <c r="B1367" i="5"/>
  <c r="B1368" i="5"/>
  <c r="B1369" i="5"/>
  <c r="B1370" i="5"/>
  <c r="T1370" i="5" s="1"/>
  <c r="B1371" i="5"/>
  <c r="B1372" i="5"/>
  <c r="B1373" i="5"/>
  <c r="B1374" i="5"/>
  <c r="B1375" i="5"/>
  <c r="B1376" i="5"/>
  <c r="B1377" i="5"/>
  <c r="B1378" i="5"/>
  <c r="B1379" i="5"/>
  <c r="S1379" i="5"/>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s="1"/>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s="1"/>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s="1"/>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T2430" i="5" s="1"/>
  <c r="B2431" i="5"/>
  <c r="B2432" i="5"/>
  <c r="B2433" i="5"/>
  <c r="B2434" i="5"/>
  <c r="B2435" i="5"/>
  <c r="B2436" i="5"/>
  <c r="B2437" i="5"/>
  <c r="B2438" i="5"/>
  <c r="AB2438" i="5" s="1"/>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AB2484" i="5" s="1"/>
  <c r="B2485" i="5"/>
  <c r="B2486" i="5"/>
  <c r="B2487" i="5"/>
  <c r="B2488" i="5"/>
  <c r="B2489" i="5"/>
  <c r="B2490" i="5"/>
  <c r="B2491" i="5"/>
  <c r="B2492" i="5"/>
  <c r="B2493" i="5"/>
  <c r="B2494" i="5"/>
  <c r="B2495" i="5"/>
  <c r="B2496" i="5"/>
  <c r="B2497" i="5"/>
  <c r="B2498" i="5"/>
  <c r="S2498" i="5"/>
  <c r="B2499" i="5"/>
  <c r="S2499" i="5" s="1"/>
  <c r="B84" i="4"/>
  <c r="P35" i="4"/>
  <c r="P34" i="4"/>
  <c r="C66" i="5"/>
  <c r="C67" i="5"/>
  <c r="C68" i="5"/>
  <c r="C69" i="5"/>
  <c r="C70" i="5"/>
  <c r="C71" i="5"/>
  <c r="C72" i="5"/>
  <c r="C73" i="5"/>
  <c r="C74" i="5"/>
  <c r="C75" i="5"/>
  <c r="C76" i="5"/>
  <c r="C77" i="5"/>
  <c r="C78" i="5"/>
  <c r="C79" i="5"/>
  <c r="C80" i="5"/>
  <c r="C81" i="5"/>
  <c r="C82" i="5"/>
  <c r="V82" i="5"/>
  <c r="C83" i="5"/>
  <c r="C84" i="5"/>
  <c r="C85" i="5"/>
  <c r="C86" i="5"/>
  <c r="C87" i="5"/>
  <c r="AB87" i="5"/>
  <c r="C88" i="5"/>
  <c r="C89" i="5"/>
  <c r="C90" i="5"/>
  <c r="C91" i="5"/>
  <c r="C92" i="5"/>
  <c r="C93" i="5"/>
  <c r="B6" i="6"/>
  <c r="G60" i="6"/>
  <c r="B60"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s="1"/>
  <c r="C114" i="5"/>
  <c r="C115" i="5"/>
  <c r="C116" i="5"/>
  <c r="C117" i="5"/>
  <c r="C118" i="5"/>
  <c r="V118" i="5"/>
  <c r="G118" i="5"/>
  <c r="C119" i="5"/>
  <c r="C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s="1"/>
  <c r="C146" i="5"/>
  <c r="C147" i="5"/>
  <c r="C148" i="5"/>
  <c r="C149" i="5"/>
  <c r="C150" i="5"/>
  <c r="V150" i="5"/>
  <c r="I150" i="5"/>
  <c r="C151" i="5"/>
  <c r="C152" i="5"/>
  <c r="C153" i="5"/>
  <c r="C154" i="5"/>
  <c r="C155" i="5"/>
  <c r="C156" i="5"/>
  <c r="C157" i="5"/>
  <c r="C158" i="5"/>
  <c r="C159" i="5"/>
  <c r="C160" i="5"/>
  <c r="C161" i="5"/>
  <c r="V161" i="5"/>
  <c r="R161" i="5" s="1"/>
  <c r="C162" i="5"/>
  <c r="AB162" i="5"/>
  <c r="C163" i="5"/>
  <c r="C164" i="5"/>
  <c r="C165" i="5"/>
  <c r="C166" i="5"/>
  <c r="V166" i="5"/>
  <c r="I166" i="5" s="1"/>
  <c r="C167" i="5"/>
  <c r="C168" i="5"/>
  <c r="C169" i="5"/>
  <c r="C170" i="5"/>
  <c r="C171" i="5"/>
  <c r="C172" i="5"/>
  <c r="C173" i="5"/>
  <c r="C174" i="5"/>
  <c r="C175" i="5"/>
  <c r="C176" i="5"/>
  <c r="C177" i="5"/>
  <c r="AB177" i="5"/>
  <c r="C178" i="5"/>
  <c r="C179" i="5"/>
  <c r="C180" i="5"/>
  <c r="C181" i="5"/>
  <c r="C182" i="5"/>
  <c r="V182" i="5"/>
  <c r="G182" i="5" s="1"/>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s="1"/>
  <c r="C217" i="5"/>
  <c r="V217" i="5"/>
  <c r="E217" i="5"/>
  <c r="X217" i="5" s="1"/>
  <c r="C218" i="5"/>
  <c r="C219" i="5"/>
  <c r="C220" i="5"/>
  <c r="C221" i="5"/>
  <c r="V221" i="5" s="1"/>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s="1"/>
  <c r="X249" i="5" s="1"/>
  <c r="C250" i="5"/>
  <c r="C251" i="5"/>
  <c r="C252" i="5"/>
  <c r="C253" i="5"/>
  <c r="C254" i="5"/>
  <c r="C255" i="5"/>
  <c r="C256" i="5"/>
  <c r="C257" i="5"/>
  <c r="V257" i="5"/>
  <c r="I257" i="5" s="1"/>
  <c r="C258" i="5"/>
  <c r="C259" i="5"/>
  <c r="C260" i="5"/>
  <c r="C261" i="5"/>
  <c r="C262" i="5"/>
  <c r="V262" i="5" s="1"/>
  <c r="R262" i="5" s="1"/>
  <c r="C263" i="5"/>
  <c r="C264" i="5"/>
  <c r="C265" i="5"/>
  <c r="C266" i="5"/>
  <c r="C267" i="5"/>
  <c r="C268" i="5"/>
  <c r="C269" i="5"/>
  <c r="C270" i="5"/>
  <c r="C271" i="5"/>
  <c r="C272" i="5"/>
  <c r="C273" i="5"/>
  <c r="C274" i="5"/>
  <c r="AB274" i="5"/>
  <c r="C275" i="5"/>
  <c r="C276" i="5"/>
  <c r="C277" i="5"/>
  <c r="C278" i="5"/>
  <c r="V278" i="5"/>
  <c r="H278" i="5" s="1"/>
  <c r="C279" i="5"/>
  <c r="C280" i="5"/>
  <c r="C281" i="5"/>
  <c r="V281" i="5" s="1"/>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s="1"/>
  <c r="C311" i="5"/>
  <c r="C312" i="5"/>
  <c r="C313" i="5"/>
  <c r="V313" i="5" s="1"/>
  <c r="C314" i="5"/>
  <c r="C315" i="5"/>
  <c r="C316" i="5"/>
  <c r="C317" i="5"/>
  <c r="C318" i="5"/>
  <c r="AB318" i="5"/>
  <c r="C319" i="5"/>
  <c r="V319" i="5" s="1"/>
  <c r="C320" i="5"/>
  <c r="C321" i="5"/>
  <c r="V321" i="5"/>
  <c r="J321" i="5"/>
  <c r="C322" i="5"/>
  <c r="C323" i="5"/>
  <c r="C324" i="5"/>
  <c r="C325" i="5"/>
  <c r="C326" i="5"/>
  <c r="AB326" i="5"/>
  <c r="C327" i="5"/>
  <c r="C328" i="5"/>
  <c r="C329" i="5"/>
  <c r="C330" i="5"/>
  <c r="C331" i="5"/>
  <c r="C332" i="5"/>
  <c r="C333" i="5"/>
  <c r="C334" i="5"/>
  <c r="C335" i="5"/>
  <c r="C336" i="5"/>
  <c r="C337" i="5"/>
  <c r="C338" i="5"/>
  <c r="C339" i="5"/>
  <c r="C340" i="5"/>
  <c r="V340" i="5" s="1"/>
  <c r="C341" i="5"/>
  <c r="C342" i="5"/>
  <c r="V342" i="5"/>
  <c r="F342" i="5"/>
  <c r="C343" i="5"/>
  <c r="C344" i="5"/>
  <c r="C345" i="5"/>
  <c r="C346" i="5"/>
  <c r="C347" i="5"/>
  <c r="C348" i="5"/>
  <c r="C349" i="5"/>
  <c r="C350" i="5"/>
  <c r="C351" i="5"/>
  <c r="C352" i="5"/>
  <c r="C353" i="5"/>
  <c r="C354" i="5"/>
  <c r="C355" i="5"/>
  <c r="C356" i="5"/>
  <c r="C357" i="5"/>
  <c r="C358" i="5"/>
  <c r="V358" i="5"/>
  <c r="C359" i="5"/>
  <c r="C360" i="5"/>
  <c r="C361" i="5"/>
  <c r="V361" i="5" s="1"/>
  <c r="C362" i="5"/>
  <c r="AB362" i="5"/>
  <c r="C363" i="5"/>
  <c r="C364" i="5"/>
  <c r="C365" i="5"/>
  <c r="C366" i="5"/>
  <c r="AB366" i="5"/>
  <c r="C367" i="5"/>
  <c r="C368" i="5"/>
  <c r="C369" i="5"/>
  <c r="V369" i="5"/>
  <c r="C370" i="5"/>
  <c r="C371" i="5"/>
  <c r="C372" i="5"/>
  <c r="C373" i="5"/>
  <c r="C374" i="5"/>
  <c r="V374" i="5"/>
  <c r="C375" i="5"/>
  <c r="C376" i="5"/>
  <c r="C377" i="5"/>
  <c r="C378" i="5"/>
  <c r="C379" i="5"/>
  <c r="C380" i="5"/>
  <c r="V380" i="5" s="1"/>
  <c r="C381" i="5"/>
  <c r="C382" i="5"/>
  <c r="C383" i="5"/>
  <c r="C384" i="5"/>
  <c r="C385" i="5"/>
  <c r="V385" i="5"/>
  <c r="J385" i="5"/>
  <c r="C386" i="5"/>
  <c r="C387" i="5"/>
  <c r="C388" i="5"/>
  <c r="V388" i="5"/>
  <c r="G388" i="5" s="1"/>
  <c r="C389" i="5"/>
  <c r="C390" i="5"/>
  <c r="V390" i="5"/>
  <c r="C391" i="5"/>
  <c r="C392" i="5"/>
  <c r="C393" i="5"/>
  <c r="AB393" i="5"/>
  <c r="C394" i="5"/>
  <c r="C395" i="5"/>
  <c r="C396" i="5"/>
  <c r="C397" i="5"/>
  <c r="C398" i="5"/>
  <c r="C399" i="5"/>
  <c r="C400" i="5"/>
  <c r="C401" i="5"/>
  <c r="AB401" i="5"/>
  <c r="C402" i="5"/>
  <c r="AB402" i="5"/>
  <c r="C403" i="5"/>
  <c r="C404" i="5"/>
  <c r="C405" i="5"/>
  <c r="C406" i="5"/>
  <c r="C407" i="5"/>
  <c r="C408" i="5"/>
  <c r="C409" i="5"/>
  <c r="V409" i="5"/>
  <c r="C410" i="5"/>
  <c r="V410" i="5"/>
  <c r="R410" i="5" s="1"/>
  <c r="C411" i="5"/>
  <c r="C412" i="5"/>
  <c r="V412" i="5"/>
  <c r="C413" i="5"/>
  <c r="C414" i="5"/>
  <c r="V414" i="5" s="1"/>
  <c r="C415" i="5"/>
  <c r="C416" i="5"/>
  <c r="C417" i="5"/>
  <c r="V417" i="5"/>
  <c r="H417" i="5"/>
  <c r="C418" i="5"/>
  <c r="C419" i="5"/>
  <c r="C420" i="5"/>
  <c r="C421" i="5"/>
  <c r="C422" i="5"/>
  <c r="V422" i="5"/>
  <c r="R422" i="5" s="1"/>
  <c r="C423" i="5"/>
  <c r="C424" i="5"/>
  <c r="C425" i="5"/>
  <c r="C426" i="5"/>
  <c r="C427" i="5"/>
  <c r="C428" i="5"/>
  <c r="V428" i="5"/>
  <c r="I428" i="5" s="1"/>
  <c r="C429" i="5"/>
  <c r="C430" i="5"/>
  <c r="C431" i="5"/>
  <c r="C432" i="5"/>
  <c r="C433" i="5"/>
  <c r="V433" i="5"/>
  <c r="C434" i="5"/>
  <c r="C435" i="5"/>
  <c r="C436" i="5"/>
  <c r="C437" i="5"/>
  <c r="C438" i="5"/>
  <c r="AB438" i="5" s="1"/>
  <c r="C439" i="5"/>
  <c r="C440" i="5"/>
  <c r="C441" i="5"/>
  <c r="V441" i="5"/>
  <c r="E441" i="5" s="1"/>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s="1"/>
  <c r="C495" i="5"/>
  <c r="C496" i="5"/>
  <c r="C497" i="5"/>
  <c r="V497" i="5"/>
  <c r="R497" i="5"/>
  <c r="C498" i="5"/>
  <c r="C499" i="5"/>
  <c r="C500" i="5"/>
  <c r="V500" i="5"/>
  <c r="G500" i="5"/>
  <c r="C501" i="5"/>
  <c r="C502" i="5"/>
  <c r="AB502" i="5"/>
  <c r="C503" i="5"/>
  <c r="C504" i="5"/>
  <c r="C505" i="5"/>
  <c r="AB505" i="5"/>
  <c r="C506" i="5"/>
  <c r="C507" i="5"/>
  <c r="C508" i="5"/>
  <c r="C509" i="5"/>
  <c r="C510" i="5"/>
  <c r="V510" i="5"/>
  <c r="H510" i="5" s="1"/>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C546" i="5"/>
  <c r="C547" i="5"/>
  <c r="C548" i="5"/>
  <c r="V548" i="5"/>
  <c r="F548" i="5" s="1"/>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s="1"/>
  <c r="F577" i="5" s="1"/>
  <c r="C578" i="5"/>
  <c r="C579" i="5"/>
  <c r="C580" i="5"/>
  <c r="C581" i="5"/>
  <c r="C582" i="5"/>
  <c r="V582" i="5"/>
  <c r="E582" i="5" s="1"/>
  <c r="X582" i="5" s="1"/>
  <c r="C583" i="5"/>
  <c r="C584" i="5"/>
  <c r="C585" i="5"/>
  <c r="C586" i="5"/>
  <c r="V586" i="5"/>
  <c r="C587" i="5"/>
  <c r="C588" i="5"/>
  <c r="V588" i="5" s="1"/>
  <c r="C589" i="5"/>
  <c r="C590" i="5"/>
  <c r="C591" i="5"/>
  <c r="C592" i="5"/>
  <c r="C593" i="5"/>
  <c r="C594" i="5"/>
  <c r="C595" i="5"/>
  <c r="C596" i="5"/>
  <c r="C597" i="5"/>
  <c r="C598" i="5"/>
  <c r="V598" i="5"/>
  <c r="J598" i="5"/>
  <c r="C599" i="5"/>
  <c r="C600" i="5"/>
  <c r="C601" i="5"/>
  <c r="V601" i="5" s="1"/>
  <c r="I601" i="5" s="1"/>
  <c r="C602" i="5"/>
  <c r="C603" i="5"/>
  <c r="C604" i="5"/>
  <c r="V604" i="5"/>
  <c r="F604" i="5"/>
  <c r="C605" i="5"/>
  <c r="C606" i="5"/>
  <c r="V606" i="5"/>
  <c r="E606" i="5"/>
  <c r="X606" i="5" s="1"/>
  <c r="C607" i="5"/>
  <c r="C608" i="5"/>
  <c r="C609" i="5"/>
  <c r="C610" i="5"/>
  <c r="V610" i="5"/>
  <c r="C611" i="5"/>
  <c r="C612" i="5"/>
  <c r="V612" i="5"/>
  <c r="C613" i="5"/>
  <c r="C614" i="5"/>
  <c r="V614" i="5"/>
  <c r="E614" i="5" s="1"/>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s="1"/>
  <c r="C645" i="5"/>
  <c r="C646" i="5"/>
  <c r="V646" i="5" s="1"/>
  <c r="E646" i="5" s="1"/>
  <c r="X646" i="5" s="1"/>
  <c r="C647" i="5"/>
  <c r="C648" i="5"/>
  <c r="C649" i="5"/>
  <c r="V649" i="5"/>
  <c r="C650" i="5"/>
  <c r="C651" i="5"/>
  <c r="V651" i="5" s="1"/>
  <c r="F651" i="5" s="1"/>
  <c r="C652" i="5"/>
  <c r="C653" i="5"/>
  <c r="C654" i="5"/>
  <c r="C655" i="5"/>
  <c r="C656" i="5"/>
  <c r="C657" i="5"/>
  <c r="V657" i="5"/>
  <c r="I657" i="5"/>
  <c r="C658" i="5"/>
  <c r="C659" i="5"/>
  <c r="C660" i="5"/>
  <c r="V660" i="5"/>
  <c r="C661" i="5"/>
  <c r="C662" i="5"/>
  <c r="C663" i="5"/>
  <c r="C664" i="5"/>
  <c r="V664" i="5" s="1"/>
  <c r="C665" i="5"/>
  <c r="V665" i="5"/>
  <c r="H665" i="5"/>
  <c r="C666" i="5"/>
  <c r="C667" i="5"/>
  <c r="C668" i="5"/>
  <c r="V668" i="5"/>
  <c r="C669" i="5"/>
  <c r="C670" i="5"/>
  <c r="C671" i="5"/>
  <c r="C672" i="5"/>
  <c r="V672" i="5"/>
  <c r="G672" i="5" s="1"/>
  <c r="C673" i="5"/>
  <c r="C674" i="5"/>
  <c r="C675" i="5"/>
  <c r="C676" i="5"/>
  <c r="C677" i="5"/>
  <c r="C678" i="5"/>
  <c r="V678" i="5"/>
  <c r="C679" i="5"/>
  <c r="C680" i="5"/>
  <c r="C681" i="5"/>
  <c r="C682" i="5"/>
  <c r="C683" i="5"/>
  <c r="C684" i="5"/>
  <c r="C685" i="5"/>
  <c r="C686" i="5"/>
  <c r="V686" i="5"/>
  <c r="C687" i="5"/>
  <c r="C688" i="5"/>
  <c r="C689" i="5"/>
  <c r="V689" i="5" s="1"/>
  <c r="C690" i="5"/>
  <c r="C691" i="5"/>
  <c r="C692" i="5"/>
  <c r="C693" i="5"/>
  <c r="C694" i="5"/>
  <c r="V694" i="5"/>
  <c r="J694" i="5"/>
  <c r="C695" i="5"/>
  <c r="C696" i="5"/>
  <c r="V696" i="5"/>
  <c r="C697" i="5"/>
  <c r="V697" i="5"/>
  <c r="G697" i="5" s="1"/>
  <c r="C698" i="5"/>
  <c r="C699" i="5"/>
  <c r="C700" i="5"/>
  <c r="C701" i="5"/>
  <c r="C702" i="5"/>
  <c r="V702" i="5"/>
  <c r="J702" i="5" s="1"/>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s="1"/>
  <c r="C729" i="5"/>
  <c r="V729" i="5"/>
  <c r="J729" i="5"/>
  <c r="C730" i="5"/>
  <c r="C731" i="5"/>
  <c r="C732" i="5"/>
  <c r="C733" i="5"/>
  <c r="C734" i="5"/>
  <c r="C735" i="5"/>
  <c r="C736" i="5"/>
  <c r="V736" i="5"/>
  <c r="G736" i="5" s="1"/>
  <c r="C737" i="5"/>
  <c r="C738" i="5"/>
  <c r="C739" i="5"/>
  <c r="C740" i="5"/>
  <c r="C741" i="5"/>
  <c r="C742" i="5"/>
  <c r="V742" i="5"/>
  <c r="G742" i="5" s="1"/>
  <c r="C743" i="5"/>
  <c r="C744" i="5"/>
  <c r="V744" i="5"/>
  <c r="H744" i="5" s="1"/>
  <c r="C745" i="5"/>
  <c r="C746" i="5"/>
  <c r="C747" i="5"/>
  <c r="C748" i="5"/>
  <c r="C749" i="5"/>
  <c r="C750" i="5"/>
  <c r="V750" i="5"/>
  <c r="C751" i="5"/>
  <c r="C752" i="5"/>
  <c r="V752" i="5"/>
  <c r="J752" i="5"/>
  <c r="C753" i="5"/>
  <c r="AB753" i="5"/>
  <c r="C754" i="5"/>
  <c r="C755" i="5"/>
  <c r="C756" i="5"/>
  <c r="C757" i="5"/>
  <c r="C758" i="5"/>
  <c r="C759" i="5"/>
  <c r="C760" i="5"/>
  <c r="V760" i="5"/>
  <c r="C761" i="5"/>
  <c r="C762" i="5"/>
  <c r="AB762" i="5" s="1"/>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s="1"/>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s="1"/>
  <c r="C821" i="5"/>
  <c r="C822" i="5"/>
  <c r="V822" i="5"/>
  <c r="C823" i="5"/>
  <c r="C824" i="5"/>
  <c r="C825" i="5"/>
  <c r="V825" i="5"/>
  <c r="H825" i="5" s="1"/>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s="1"/>
  <c r="C847" i="5"/>
  <c r="C848" i="5"/>
  <c r="C849" i="5"/>
  <c r="C850" i="5"/>
  <c r="C851" i="5"/>
  <c r="C852" i="5"/>
  <c r="C853" i="5"/>
  <c r="C854" i="5"/>
  <c r="V854" i="5"/>
  <c r="C855" i="5"/>
  <c r="C856" i="5"/>
  <c r="C857" i="5"/>
  <c r="C858" i="5"/>
  <c r="C859" i="5"/>
  <c r="C860" i="5"/>
  <c r="C861" i="5"/>
  <c r="C862" i="5"/>
  <c r="V862" i="5"/>
  <c r="C863" i="5"/>
  <c r="C864" i="5"/>
  <c r="C865" i="5"/>
  <c r="C866" i="5"/>
  <c r="C867" i="5"/>
  <c r="V867" i="5" s="1"/>
  <c r="C868" i="5"/>
  <c r="C869" i="5"/>
  <c r="C870" i="5"/>
  <c r="V870" i="5"/>
  <c r="C871" i="5"/>
  <c r="C872" i="5"/>
  <c r="C873" i="5"/>
  <c r="V873" i="5" s="1"/>
  <c r="H873" i="5" s="1"/>
  <c r="C874" i="5"/>
  <c r="C875" i="5"/>
  <c r="C876" i="5"/>
  <c r="C877" i="5"/>
  <c r="C878" i="5"/>
  <c r="V878" i="5"/>
  <c r="C879" i="5"/>
  <c r="C880" i="5"/>
  <c r="C881" i="5"/>
  <c r="C882" i="5"/>
  <c r="C883" i="5"/>
  <c r="C884" i="5"/>
  <c r="C885" i="5"/>
  <c r="C886" i="5"/>
  <c r="V886" i="5" s="1"/>
  <c r="F886" i="5" s="1"/>
  <c r="C887" i="5"/>
  <c r="C888" i="5"/>
  <c r="C889" i="5"/>
  <c r="V889" i="5"/>
  <c r="C890" i="5"/>
  <c r="AB890" i="5"/>
  <c r="C891" i="5"/>
  <c r="C892" i="5"/>
  <c r="C893" i="5"/>
  <c r="C894" i="5"/>
  <c r="AB894" i="5"/>
  <c r="C895" i="5"/>
  <c r="C896" i="5"/>
  <c r="C897" i="5"/>
  <c r="C898" i="5"/>
  <c r="C899" i="5"/>
  <c r="C900" i="5"/>
  <c r="C901" i="5"/>
  <c r="C902" i="5"/>
  <c r="C903" i="5"/>
  <c r="C904" i="5"/>
  <c r="C905" i="5"/>
  <c r="V905" i="5" s="1"/>
  <c r="R905" i="5" s="1"/>
  <c r="C906" i="5"/>
  <c r="C907" i="5"/>
  <c r="C908" i="5"/>
  <c r="C909" i="5"/>
  <c r="C910" i="5"/>
  <c r="V910" i="5"/>
  <c r="C911" i="5"/>
  <c r="C912" i="5"/>
  <c r="C913" i="5"/>
  <c r="C914" i="5"/>
  <c r="C915" i="5"/>
  <c r="C916" i="5"/>
  <c r="C917" i="5"/>
  <c r="C918" i="5"/>
  <c r="AB918" i="5" s="1"/>
  <c r="C919" i="5"/>
  <c r="C920" i="5"/>
  <c r="C921" i="5"/>
  <c r="V921" i="5"/>
  <c r="E921" i="5" s="1"/>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s="1"/>
  <c r="C941" i="5"/>
  <c r="C942" i="5"/>
  <c r="C943" i="5"/>
  <c r="C944" i="5"/>
  <c r="C945" i="5"/>
  <c r="C946" i="5"/>
  <c r="C947" i="5"/>
  <c r="V947" i="5" s="1"/>
  <c r="F947" i="5" s="1"/>
  <c r="C948" i="5"/>
  <c r="C949" i="5"/>
  <c r="C950" i="5"/>
  <c r="AB950" i="5"/>
  <c r="C951" i="5"/>
  <c r="C952" i="5"/>
  <c r="C953" i="5"/>
  <c r="V953" i="5"/>
  <c r="H953" i="5" s="1"/>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s="1"/>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s="1"/>
  <c r="C1005" i="5"/>
  <c r="C1006" i="5"/>
  <c r="V1006" i="5"/>
  <c r="G1006" i="5" s="1"/>
  <c r="C1007" i="5"/>
  <c r="C1008" i="5"/>
  <c r="C1009" i="5"/>
  <c r="V1009" i="5" s="1"/>
  <c r="H1009" i="5" s="1"/>
  <c r="C1010" i="5"/>
  <c r="C1011" i="5"/>
  <c r="C1012" i="5"/>
  <c r="V1012" i="5"/>
  <c r="G1012" i="5"/>
  <c r="C1013" i="5"/>
  <c r="C1014" i="5"/>
  <c r="AB1014" i="5"/>
  <c r="C1015" i="5"/>
  <c r="C1016" i="5"/>
  <c r="C1017" i="5"/>
  <c r="C1018" i="5"/>
  <c r="C1019" i="5"/>
  <c r="V1019" i="5"/>
  <c r="C1020" i="5"/>
  <c r="V1020" i="5"/>
  <c r="C1021" i="5"/>
  <c r="C1022" i="5"/>
  <c r="V1022" i="5"/>
  <c r="E1022" i="5" s="1"/>
  <c r="X1022" i="5" s="1"/>
  <c r="C1023" i="5"/>
  <c r="C1024" i="5"/>
  <c r="C1025" i="5"/>
  <c r="C1026" i="5"/>
  <c r="C1027" i="5"/>
  <c r="V1027" i="5"/>
  <c r="H1027" i="5" s="1"/>
  <c r="C1028" i="5"/>
  <c r="C1029" i="5"/>
  <c r="C1030" i="5"/>
  <c r="AB1030" i="5" s="1"/>
  <c r="C1031" i="5"/>
  <c r="C1032" i="5"/>
  <c r="C1033" i="5"/>
  <c r="V1033" i="5"/>
  <c r="I1033" i="5" s="1"/>
  <c r="C1034" i="5"/>
  <c r="C1035" i="5"/>
  <c r="V1035" i="5" s="1"/>
  <c r="C1036" i="5"/>
  <c r="C1037" i="5"/>
  <c r="C1038" i="5"/>
  <c r="V1038" i="5"/>
  <c r="C1039" i="5"/>
  <c r="C1040" i="5"/>
  <c r="C1041" i="5"/>
  <c r="V1041" i="5" s="1"/>
  <c r="F1041" i="5" s="1"/>
  <c r="C1042" i="5"/>
  <c r="C1043" i="5"/>
  <c r="C1044" i="5"/>
  <c r="V1044" i="5"/>
  <c r="H1044" i="5"/>
  <c r="C1045" i="5"/>
  <c r="C1046" i="5"/>
  <c r="V1046" i="5"/>
  <c r="J1046" i="5"/>
  <c r="C1047" i="5"/>
  <c r="C1048" i="5"/>
  <c r="C1049" i="5"/>
  <c r="C1050" i="5"/>
  <c r="C1051" i="5"/>
  <c r="V1051" i="5" s="1"/>
  <c r="C1052" i="5"/>
  <c r="V1052" i="5"/>
  <c r="I1052" i="5"/>
  <c r="C1053" i="5"/>
  <c r="C1054" i="5"/>
  <c r="V1054" i="5"/>
  <c r="R1054" i="5"/>
  <c r="C1055" i="5"/>
  <c r="C1056" i="5"/>
  <c r="C1057" i="5"/>
  <c r="C1058" i="5"/>
  <c r="V1058" i="5"/>
  <c r="C1059" i="5"/>
  <c r="V1059" i="5"/>
  <c r="C1060" i="5"/>
  <c r="V1060" i="5" s="1"/>
  <c r="F1060" i="5" s="1"/>
  <c r="C1061" i="5"/>
  <c r="C1062" i="5"/>
  <c r="V1062" i="5"/>
  <c r="R1062" i="5" s="1"/>
  <c r="C1063" i="5"/>
  <c r="C1064" i="5"/>
  <c r="C1065" i="5"/>
  <c r="C1066" i="5"/>
  <c r="V1066" i="5"/>
  <c r="C1067" i="5"/>
  <c r="C1068" i="5"/>
  <c r="V1068" i="5"/>
  <c r="I1068" i="5"/>
  <c r="C1069" i="5"/>
  <c r="C1070" i="5"/>
  <c r="AB1070" i="5"/>
  <c r="C1071" i="5"/>
  <c r="C1072" i="5"/>
  <c r="C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s="1"/>
  <c r="I1132" i="5" s="1"/>
  <c r="C1133" i="5"/>
  <c r="C1134" i="5"/>
  <c r="V1134" i="5"/>
  <c r="C1135" i="5"/>
  <c r="C1136" i="5"/>
  <c r="V1136" i="5"/>
  <c r="C1137" i="5"/>
  <c r="V1137" i="5"/>
  <c r="C1138" i="5"/>
  <c r="C1139" i="5"/>
  <c r="C1140" i="5"/>
  <c r="C1141" i="5"/>
  <c r="C1142" i="5"/>
  <c r="V1142" i="5"/>
  <c r="C1143" i="5"/>
  <c r="C1144" i="5"/>
  <c r="V1144" i="5"/>
  <c r="C1145" i="5"/>
  <c r="V1145" i="5"/>
  <c r="H1145" i="5" s="1"/>
  <c r="C1146" i="5"/>
  <c r="C1147" i="5"/>
  <c r="C1148" i="5"/>
  <c r="C1149" i="5"/>
  <c r="C1150" i="5"/>
  <c r="V1150" i="5"/>
  <c r="C1151" i="5"/>
  <c r="C1152" i="5"/>
  <c r="V1152" i="5"/>
  <c r="F1152" i="5"/>
  <c r="C1153" i="5"/>
  <c r="C1154" i="5"/>
  <c r="C1155" i="5"/>
  <c r="C1156" i="5"/>
  <c r="V1156" i="5"/>
  <c r="I1156" i="5" s="1"/>
  <c r="C1157" i="5"/>
  <c r="C1158" i="5"/>
  <c r="V1158" i="5" s="1"/>
  <c r="C1159" i="5"/>
  <c r="C1160" i="5"/>
  <c r="V1160" i="5"/>
  <c r="J1160" i="5" s="1"/>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s="1"/>
  <c r="C1186" i="5"/>
  <c r="C1187" i="5"/>
  <c r="C1188" i="5"/>
  <c r="V1188" i="5"/>
  <c r="C1189" i="5"/>
  <c r="C1190" i="5"/>
  <c r="C1191" i="5"/>
  <c r="C1192" i="5"/>
  <c r="V1192" i="5"/>
  <c r="C1193" i="5"/>
  <c r="V1193" i="5" s="1"/>
  <c r="C1194" i="5"/>
  <c r="C1195" i="5"/>
  <c r="C1196" i="5"/>
  <c r="C1197" i="5"/>
  <c r="V1197" i="5"/>
  <c r="C1198" i="5"/>
  <c r="C1199" i="5"/>
  <c r="C1200" i="5"/>
  <c r="C1201" i="5"/>
  <c r="C1202" i="5"/>
  <c r="C1203" i="5"/>
  <c r="C1204" i="5"/>
  <c r="C1205" i="5"/>
  <c r="C1206" i="5"/>
  <c r="V1206" i="5" s="1"/>
  <c r="I1206" i="5" s="1"/>
  <c r="C1207" i="5"/>
  <c r="C1208" i="5"/>
  <c r="V1208" i="5" s="1"/>
  <c r="E1208" i="5" s="1"/>
  <c r="X1208" i="5" s="1"/>
  <c r="C1209" i="5"/>
  <c r="C1210" i="5"/>
  <c r="C1211" i="5"/>
  <c r="C1212" i="5"/>
  <c r="C1213" i="5"/>
  <c r="C1214" i="5"/>
  <c r="C1215" i="5"/>
  <c r="C1216" i="5"/>
  <c r="V1216" i="5"/>
  <c r="C1217" i="5"/>
  <c r="AB1217" i="5" s="1"/>
  <c r="C1218" i="5"/>
  <c r="C1219" i="5"/>
  <c r="C1220" i="5"/>
  <c r="C1221" i="5"/>
  <c r="C1222" i="5"/>
  <c r="C1223" i="5"/>
  <c r="C1224" i="5"/>
  <c r="C1225" i="5"/>
  <c r="V1225" i="5" s="1"/>
  <c r="C1226" i="5"/>
  <c r="C1227" i="5"/>
  <c r="C1228" i="5"/>
  <c r="C1229" i="5"/>
  <c r="C1230" i="5"/>
  <c r="V1230" i="5" s="1"/>
  <c r="C1231" i="5"/>
  <c r="C1232" i="5"/>
  <c r="V1232" i="5" s="1"/>
  <c r="C1233" i="5"/>
  <c r="V1233" i="5"/>
  <c r="R1233" i="5"/>
  <c r="C1234" i="5"/>
  <c r="C1235" i="5"/>
  <c r="C1236" i="5"/>
  <c r="C1237" i="5"/>
  <c r="V1237" i="5" s="1"/>
  <c r="C1238" i="5"/>
  <c r="V1238" i="5"/>
  <c r="J1238" i="5"/>
  <c r="C1239" i="5"/>
  <c r="C1240" i="5"/>
  <c r="V1240" i="5"/>
  <c r="G1240" i="5" s="1"/>
  <c r="C1241" i="5"/>
  <c r="AB1241" i="5" s="1"/>
  <c r="C1242" i="5"/>
  <c r="V1242" i="5"/>
  <c r="C1243" i="5"/>
  <c r="C1244" i="5"/>
  <c r="C1245" i="5"/>
  <c r="C1246" i="5"/>
  <c r="V1246" i="5" s="1"/>
  <c r="F1246" i="5" s="1"/>
  <c r="C1247" i="5"/>
  <c r="C1248" i="5"/>
  <c r="C1249" i="5"/>
  <c r="C1250" i="5"/>
  <c r="C1251" i="5"/>
  <c r="C1252" i="5"/>
  <c r="C1253" i="5"/>
  <c r="C1254" i="5"/>
  <c r="V1254" i="5" s="1"/>
  <c r="C1255" i="5"/>
  <c r="C1256" i="5"/>
  <c r="V1256" i="5"/>
  <c r="H1256" i="5" s="1"/>
  <c r="C1257" i="5"/>
  <c r="V1257" i="5"/>
  <c r="G1257" i="5"/>
  <c r="C1258" i="5"/>
  <c r="C1259" i="5"/>
  <c r="C1260" i="5"/>
  <c r="C1261" i="5"/>
  <c r="C1262" i="5"/>
  <c r="V1262" i="5" s="1"/>
  <c r="C1263" i="5"/>
  <c r="C1264" i="5"/>
  <c r="AB1264" i="5" s="1"/>
  <c r="C1265" i="5"/>
  <c r="C1266" i="5"/>
  <c r="C1267" i="5"/>
  <c r="C1268" i="5"/>
  <c r="C1269" i="5"/>
  <c r="C1270" i="5"/>
  <c r="C1271" i="5"/>
  <c r="C1272" i="5"/>
  <c r="V1272" i="5" s="1"/>
  <c r="I1272" i="5" s="1"/>
  <c r="C1273" i="5"/>
  <c r="C1274" i="5"/>
  <c r="V1274" i="5" s="1"/>
  <c r="C1275" i="5"/>
  <c r="C1276" i="5"/>
  <c r="C1277" i="5"/>
  <c r="C1278" i="5"/>
  <c r="V1278" i="5" s="1"/>
  <c r="R1278" i="5" s="1"/>
  <c r="C1279" i="5"/>
  <c r="C1280" i="5"/>
  <c r="C1281" i="5"/>
  <c r="V1281" i="5"/>
  <c r="C1282" i="5"/>
  <c r="C1283" i="5"/>
  <c r="C1284" i="5"/>
  <c r="C1285" i="5"/>
  <c r="C1286" i="5"/>
  <c r="V1286" i="5" s="1"/>
  <c r="F1286" i="5" s="1"/>
  <c r="C1287" i="5"/>
  <c r="C1288" i="5"/>
  <c r="C1289" i="5"/>
  <c r="V1289" i="5" s="1"/>
  <c r="H1289" i="5" s="1"/>
  <c r="C1290" i="5"/>
  <c r="C1291" i="5"/>
  <c r="C1292" i="5"/>
  <c r="C1293" i="5"/>
  <c r="C1294" i="5"/>
  <c r="C1295" i="5"/>
  <c r="C1296" i="5"/>
  <c r="V1296" i="5"/>
  <c r="C1297" i="5"/>
  <c r="V1297" i="5" s="1"/>
  <c r="R1297" i="5" s="1"/>
  <c r="C1298" i="5"/>
  <c r="C1299" i="5"/>
  <c r="C1300" i="5"/>
  <c r="C1301" i="5"/>
  <c r="C1302" i="5"/>
  <c r="V1302" i="5" s="1"/>
  <c r="J1302" i="5" s="1"/>
  <c r="C1303" i="5"/>
  <c r="C1304" i="5"/>
  <c r="V1304" i="5" s="1"/>
  <c r="J1304" i="5" s="1"/>
  <c r="C1305" i="5"/>
  <c r="C1306" i="5"/>
  <c r="C1307" i="5"/>
  <c r="C1308" i="5"/>
  <c r="C1309" i="5"/>
  <c r="C1310" i="5"/>
  <c r="V1310" i="5"/>
  <c r="C1311" i="5"/>
  <c r="C1312" i="5"/>
  <c r="V1312" i="5"/>
  <c r="I1312" i="5"/>
  <c r="C1313" i="5"/>
  <c r="V1313" i="5"/>
  <c r="C1314" i="5"/>
  <c r="AB1314" i="5"/>
  <c r="C1315" i="5"/>
  <c r="C1316" i="5"/>
  <c r="C1317" i="5"/>
  <c r="C1318" i="5"/>
  <c r="C1319" i="5"/>
  <c r="C1320" i="5"/>
  <c r="V1320" i="5" s="1"/>
  <c r="C1321" i="5"/>
  <c r="C1322" i="5"/>
  <c r="AB1322" i="5" s="1"/>
  <c r="C1323" i="5"/>
  <c r="C1324" i="5"/>
  <c r="V1324" i="5" s="1"/>
  <c r="J1324" i="5" s="1"/>
  <c r="C1325" i="5"/>
  <c r="C1326" i="5"/>
  <c r="V1326" i="5" s="1"/>
  <c r="C1327" i="5"/>
  <c r="C1328" i="5"/>
  <c r="V1328" i="5"/>
  <c r="G1328" i="5"/>
  <c r="C1329" i="5"/>
  <c r="V1329" i="5" s="1"/>
  <c r="H1329" i="5" s="1"/>
  <c r="C1330" i="5"/>
  <c r="V1330" i="5" s="1"/>
  <c r="C1331" i="5"/>
  <c r="C1332" i="5"/>
  <c r="C1333" i="5"/>
  <c r="V1333" i="5" s="1"/>
  <c r="C1334" i="5"/>
  <c r="V1334" i="5" s="1"/>
  <c r="C1335" i="5"/>
  <c r="C1336" i="5"/>
  <c r="V1336" i="5" s="1"/>
  <c r="G1336" i="5"/>
  <c r="C1337" i="5"/>
  <c r="C1338" i="5"/>
  <c r="C1339" i="5"/>
  <c r="C1340" i="5"/>
  <c r="C1341" i="5"/>
  <c r="C1342" i="5"/>
  <c r="V1342" i="5" s="1"/>
  <c r="C1343" i="5"/>
  <c r="C1344" i="5"/>
  <c r="V1344" i="5" s="1"/>
  <c r="F1344" i="5" s="1"/>
  <c r="C1345" i="5"/>
  <c r="C1346" i="5"/>
  <c r="C1347" i="5"/>
  <c r="V1347" i="5" s="1"/>
  <c r="C1348" i="5"/>
  <c r="C1349" i="5"/>
  <c r="C1350" i="5"/>
  <c r="V1350" i="5" s="1"/>
  <c r="C1351" i="5"/>
  <c r="C1352" i="5"/>
  <c r="V1352" i="5" s="1"/>
  <c r="E1352" i="5" s="1"/>
  <c r="X1352" i="5" s="1"/>
  <c r="C1353" i="5"/>
  <c r="V1353" i="5" s="1"/>
  <c r="E1353" i="5" s="1"/>
  <c r="X1353" i="5" s="1"/>
  <c r="C1354" i="5"/>
  <c r="C1355" i="5"/>
  <c r="V1355" i="5" s="1"/>
  <c r="C1356" i="5"/>
  <c r="C1357" i="5"/>
  <c r="C1358" i="5"/>
  <c r="V1358" i="5" s="1"/>
  <c r="C1359" i="5"/>
  <c r="C1360" i="5"/>
  <c r="V1360" i="5" s="1"/>
  <c r="C1361" i="5"/>
  <c r="V1361" i="5" s="1"/>
  <c r="E1361" i="5"/>
  <c r="X1361" i="5" s="1"/>
  <c r="C1362" i="5"/>
  <c r="C1363" i="5"/>
  <c r="C1364" i="5"/>
  <c r="C1365" i="5"/>
  <c r="C1366" i="5"/>
  <c r="V1366" i="5" s="1"/>
  <c r="I1366" i="5" s="1"/>
  <c r="C1367" i="5"/>
  <c r="C1368" i="5"/>
  <c r="C1369" i="5"/>
  <c r="C1370" i="5"/>
  <c r="C1371" i="5"/>
  <c r="V1371" i="5" s="1"/>
  <c r="C1372" i="5"/>
  <c r="V1372" i="5" s="1"/>
  <c r="F1372" i="5"/>
  <c r="C1373" i="5"/>
  <c r="C1374" i="5"/>
  <c r="C1375" i="5"/>
  <c r="C1376" i="5"/>
  <c r="V1376" i="5" s="1"/>
  <c r="I1376" i="5" s="1"/>
  <c r="C1377" i="5"/>
  <c r="C1378" i="5"/>
  <c r="C1379" i="5"/>
  <c r="C1380" i="5"/>
  <c r="C1381" i="5"/>
  <c r="C1382" i="5"/>
  <c r="C1383" i="5"/>
  <c r="C1384" i="5"/>
  <c r="V1384" i="5" s="1"/>
  <c r="C1385" i="5"/>
  <c r="V1385" i="5"/>
  <c r="F1385" i="5" s="1"/>
  <c r="C1386" i="5"/>
  <c r="C1387" i="5"/>
  <c r="C1388" i="5"/>
  <c r="C1389" i="5"/>
  <c r="C1390" i="5"/>
  <c r="C1391" i="5"/>
  <c r="C1392" i="5"/>
  <c r="C1393" i="5"/>
  <c r="C1394" i="5"/>
  <c r="C1395" i="5"/>
  <c r="C1396" i="5"/>
  <c r="C1397" i="5"/>
  <c r="C1398" i="5"/>
  <c r="C1399" i="5"/>
  <c r="C1400" i="5"/>
  <c r="V1400" i="5" s="1"/>
  <c r="F1400" i="5" s="1"/>
  <c r="C1401" i="5"/>
  <c r="V1401" i="5" s="1"/>
  <c r="C1402" i="5"/>
  <c r="C1403" i="5"/>
  <c r="V1403" i="5"/>
  <c r="C1404" i="5"/>
  <c r="C1405" i="5"/>
  <c r="V1405" i="5" s="1"/>
  <c r="C1406" i="5"/>
  <c r="C1407" i="5"/>
  <c r="C1408" i="5"/>
  <c r="C1409" i="5"/>
  <c r="AB1409" i="5"/>
  <c r="C1410" i="5"/>
  <c r="C1411" i="5"/>
  <c r="V1411" i="5" s="1"/>
  <c r="C1412" i="5"/>
  <c r="C1413" i="5"/>
  <c r="C1414" i="5"/>
  <c r="V1414" i="5"/>
  <c r="C1415" i="5"/>
  <c r="C1416" i="5"/>
  <c r="V1416" i="5" s="1"/>
  <c r="C1417" i="5"/>
  <c r="V1417" i="5" s="1"/>
  <c r="H1417" i="5" s="1"/>
  <c r="C1418" i="5"/>
  <c r="C1419" i="5"/>
  <c r="C1420" i="5"/>
  <c r="C1421" i="5"/>
  <c r="C1422" i="5"/>
  <c r="V1422" i="5" s="1"/>
  <c r="R1422" i="5" s="1"/>
  <c r="C1423" i="5"/>
  <c r="C1424" i="5"/>
  <c r="C1425" i="5"/>
  <c r="C1426" i="5"/>
  <c r="C1427" i="5"/>
  <c r="V1427" i="5" s="1"/>
  <c r="C1428" i="5"/>
  <c r="V1428" i="5" s="1"/>
  <c r="C1429" i="5"/>
  <c r="C1430" i="5"/>
  <c r="V1430" i="5"/>
  <c r="C1431" i="5"/>
  <c r="C1432" i="5"/>
  <c r="C1433" i="5"/>
  <c r="V1433" i="5" s="1"/>
  <c r="C1434" i="5"/>
  <c r="C1435" i="5"/>
  <c r="V1435" i="5" s="1"/>
  <c r="E1435" i="5"/>
  <c r="X1435" i="5" s="1"/>
  <c r="C1436" i="5"/>
  <c r="C1437" i="5"/>
  <c r="C1438" i="5"/>
  <c r="V1438" i="5" s="1"/>
  <c r="C1439" i="5"/>
  <c r="C1440" i="5"/>
  <c r="C1441" i="5"/>
  <c r="V1441" i="5" s="1"/>
  <c r="C1442" i="5"/>
  <c r="C1443" i="5"/>
  <c r="C1444" i="5"/>
  <c r="C1445" i="5"/>
  <c r="C1446" i="5"/>
  <c r="V1446" i="5"/>
  <c r="E1446" i="5" s="1"/>
  <c r="X1446" i="5" s="1"/>
  <c r="C1447" i="5"/>
  <c r="C1448" i="5"/>
  <c r="C1449" i="5"/>
  <c r="C1450" i="5"/>
  <c r="C1451" i="5"/>
  <c r="V1451" i="5" s="1"/>
  <c r="C1452" i="5"/>
  <c r="V1452" i="5"/>
  <c r="C1453" i="5"/>
  <c r="V1453" i="5" s="1"/>
  <c r="C1454" i="5"/>
  <c r="C1455" i="5"/>
  <c r="C1456" i="5"/>
  <c r="C1457" i="5"/>
  <c r="V1457" i="5"/>
  <c r="J1457" i="5"/>
  <c r="C1458" i="5"/>
  <c r="C1459" i="5"/>
  <c r="C1460" i="5"/>
  <c r="AB1460" i="5" s="1"/>
  <c r="C1461" i="5"/>
  <c r="C1462" i="5"/>
  <c r="V1462" i="5"/>
  <c r="I1462" i="5" s="1"/>
  <c r="C1463" i="5"/>
  <c r="C1464" i="5"/>
  <c r="C1465" i="5"/>
  <c r="C1466" i="5"/>
  <c r="C1467" i="5"/>
  <c r="C1468" i="5"/>
  <c r="V1468" i="5"/>
  <c r="E1468" i="5" s="1"/>
  <c r="X1468" i="5" s="1"/>
  <c r="C1469" i="5"/>
  <c r="C1470" i="5"/>
  <c r="C1471" i="5"/>
  <c r="C1472" i="5"/>
  <c r="C1473" i="5"/>
  <c r="V1473" i="5" s="1"/>
  <c r="G1473" i="5"/>
  <c r="C1474" i="5"/>
  <c r="C1475" i="5"/>
  <c r="C1476" i="5"/>
  <c r="C1477" i="5"/>
  <c r="C1478" i="5"/>
  <c r="C1479" i="5"/>
  <c r="C1480" i="5"/>
  <c r="C1481" i="5"/>
  <c r="C1482" i="5"/>
  <c r="AB1482" i="5" s="1"/>
  <c r="C1483" i="5"/>
  <c r="V1483" i="5" s="1"/>
  <c r="C1484" i="5"/>
  <c r="V1484" i="5" s="1"/>
  <c r="H1484" i="5" s="1"/>
  <c r="C1485" i="5"/>
  <c r="V1485" i="5" s="1"/>
  <c r="C1486" i="5"/>
  <c r="V1486" i="5" s="1"/>
  <c r="C1487" i="5"/>
  <c r="C1488" i="5"/>
  <c r="C1489" i="5"/>
  <c r="C1490" i="5"/>
  <c r="AB1490" i="5"/>
  <c r="C1491" i="5"/>
  <c r="V1491" i="5" s="1"/>
  <c r="C1492" i="5"/>
  <c r="V1492" i="5" s="1"/>
  <c r="C1493" i="5"/>
  <c r="C1494" i="5"/>
  <c r="C1495" i="5"/>
  <c r="C1496" i="5"/>
  <c r="V1496" i="5" s="1"/>
  <c r="C1497" i="5"/>
  <c r="C1498" i="5"/>
  <c r="AB1498" i="5" s="1"/>
  <c r="C1499" i="5"/>
  <c r="V1499" i="5" s="1"/>
  <c r="I1499" i="5" s="1"/>
  <c r="C1500" i="5"/>
  <c r="V1500" i="5"/>
  <c r="C1501" i="5"/>
  <c r="C1502" i="5"/>
  <c r="C1503" i="5"/>
  <c r="C1504" i="5"/>
  <c r="C1505" i="5"/>
  <c r="C1506" i="5"/>
  <c r="V1506" i="5" s="1"/>
  <c r="C1507" i="5"/>
  <c r="C1508" i="5"/>
  <c r="C1509" i="5"/>
  <c r="C1510" i="5"/>
  <c r="V1510" i="5" s="1"/>
  <c r="C1511" i="5"/>
  <c r="C1512" i="5"/>
  <c r="C1513" i="5"/>
  <c r="C1514" i="5"/>
  <c r="C1515" i="5"/>
  <c r="C1516" i="5"/>
  <c r="V1516" i="5" s="1"/>
  <c r="I1516" i="5" s="1"/>
  <c r="C1517" i="5"/>
  <c r="C1518" i="5"/>
  <c r="C1519" i="5"/>
  <c r="C1520" i="5"/>
  <c r="C1521" i="5"/>
  <c r="C1522" i="5"/>
  <c r="V1522" i="5" s="1"/>
  <c r="C1523" i="5"/>
  <c r="V1523" i="5" s="1"/>
  <c r="C1524" i="5"/>
  <c r="V1524" i="5"/>
  <c r="R1524" i="5"/>
  <c r="C1525" i="5"/>
  <c r="C1526" i="5"/>
  <c r="C1527" i="5"/>
  <c r="C1528" i="5"/>
  <c r="C1529" i="5"/>
  <c r="V1529" i="5" s="1"/>
  <c r="R1529" i="5" s="1"/>
  <c r="C1530" i="5"/>
  <c r="C1531" i="5"/>
  <c r="V1531" i="5" s="1"/>
  <c r="C1532" i="5"/>
  <c r="V1532" i="5" s="1"/>
  <c r="C1533" i="5"/>
  <c r="C1534" i="5"/>
  <c r="V1534" i="5"/>
  <c r="C1535" i="5"/>
  <c r="C1536" i="5"/>
  <c r="C1537" i="5"/>
  <c r="V1537" i="5" s="1"/>
  <c r="C1538" i="5"/>
  <c r="C1539" i="5"/>
  <c r="V1539" i="5"/>
  <c r="J1539" i="5"/>
  <c r="C1540" i="5"/>
  <c r="V1540" i="5" s="1"/>
  <c r="C1541" i="5"/>
  <c r="C1542" i="5"/>
  <c r="V1542" i="5" s="1"/>
  <c r="H1542" i="5" s="1"/>
  <c r="C1543" i="5"/>
  <c r="V1543" i="5"/>
  <c r="C1544" i="5"/>
  <c r="C1545" i="5"/>
  <c r="C1546" i="5"/>
  <c r="C1547" i="5"/>
  <c r="C1548" i="5"/>
  <c r="V1548" i="5" s="1"/>
  <c r="C1549" i="5"/>
  <c r="C1550" i="5"/>
  <c r="V1550" i="5" s="1"/>
  <c r="C1551" i="5"/>
  <c r="AB1551" i="5"/>
  <c r="C1552" i="5"/>
  <c r="C1553" i="5"/>
  <c r="C1554" i="5"/>
  <c r="C1555" i="5"/>
  <c r="V1555" i="5" s="1"/>
  <c r="C1556" i="5"/>
  <c r="V1556" i="5" s="1"/>
  <c r="C1557" i="5"/>
  <c r="C1558" i="5"/>
  <c r="V1558" i="5" s="1"/>
  <c r="I1558" i="5" s="1"/>
  <c r="C1559" i="5"/>
  <c r="C1560" i="5"/>
  <c r="C1561" i="5"/>
  <c r="C1562" i="5"/>
  <c r="C1563" i="5"/>
  <c r="C1564" i="5"/>
  <c r="V1564" i="5" s="1"/>
  <c r="R1564" i="5"/>
  <c r="C1565" i="5"/>
  <c r="V1565" i="5" s="1"/>
  <c r="C1566" i="5"/>
  <c r="V1566" i="5" s="1"/>
  <c r="C1567" i="5"/>
  <c r="C1568" i="5"/>
  <c r="C1569" i="5"/>
  <c r="C1570" i="5"/>
  <c r="C1571" i="5"/>
  <c r="V1571" i="5" s="1"/>
  <c r="C1572" i="5"/>
  <c r="V1572" i="5" s="1"/>
  <c r="F1572" i="5" s="1"/>
  <c r="C1573" i="5"/>
  <c r="C1574" i="5"/>
  <c r="V1574" i="5"/>
  <c r="E1574" i="5" s="1"/>
  <c r="X1574" i="5" s="1"/>
  <c r="C1575" i="5"/>
  <c r="AB1575" i="5" s="1"/>
  <c r="C1576" i="5"/>
  <c r="C1577" i="5"/>
  <c r="AB1577" i="5" s="1"/>
  <c r="C1578" i="5"/>
  <c r="C1579" i="5"/>
  <c r="C1580" i="5"/>
  <c r="V1580" i="5" s="1"/>
  <c r="R1580" i="5" s="1"/>
  <c r="C1581" i="5"/>
  <c r="V1581" i="5" s="1"/>
  <c r="C1582" i="5"/>
  <c r="C1583" i="5"/>
  <c r="C1584" i="5"/>
  <c r="C1585" i="5"/>
  <c r="C1586" i="5"/>
  <c r="C1587" i="5"/>
  <c r="V1587" i="5" s="1"/>
  <c r="C1588" i="5"/>
  <c r="V1588" i="5" s="1"/>
  <c r="C1589" i="5"/>
  <c r="C1590" i="5"/>
  <c r="V1590" i="5" s="1"/>
  <c r="F1590" i="5" s="1"/>
  <c r="C1591" i="5"/>
  <c r="C1592" i="5"/>
  <c r="C1593" i="5"/>
  <c r="V1593" i="5" s="1"/>
  <c r="H1593" i="5" s="1"/>
  <c r="C1594" i="5"/>
  <c r="C1595" i="5"/>
  <c r="C1596" i="5"/>
  <c r="V1596" i="5" s="1"/>
  <c r="F1596" i="5" s="1"/>
  <c r="C1597" i="5"/>
  <c r="C1598" i="5"/>
  <c r="AB1598" i="5" s="1"/>
  <c r="C1599" i="5"/>
  <c r="C1600" i="5"/>
  <c r="C1601" i="5"/>
  <c r="V1601" i="5" s="1"/>
  <c r="C1602" i="5"/>
  <c r="AB1602" i="5" s="1"/>
  <c r="C1603" i="5"/>
  <c r="V1603" i="5"/>
  <c r="J1603" i="5" s="1"/>
  <c r="C1604" i="5"/>
  <c r="V1604" i="5" s="1"/>
  <c r="J1604" i="5" s="1"/>
  <c r="C1605" i="5"/>
  <c r="C1606" i="5"/>
  <c r="V1606" i="5" s="1"/>
  <c r="J1606" i="5"/>
  <c r="C1607" i="5"/>
  <c r="C1608" i="5"/>
  <c r="C1609" i="5"/>
  <c r="C1610" i="5"/>
  <c r="C1611" i="5"/>
  <c r="V1611" i="5" s="1"/>
  <c r="E1611" i="5" s="1"/>
  <c r="X1611" i="5" s="1"/>
  <c r="C1612" i="5"/>
  <c r="V1612" i="5"/>
  <c r="I1612" i="5" s="1"/>
  <c r="C1613" i="5"/>
  <c r="C1614" i="5"/>
  <c r="V1614" i="5" s="1"/>
  <c r="J1614" i="5" s="1"/>
  <c r="C1615" i="5"/>
  <c r="C1616" i="5"/>
  <c r="C1617" i="5"/>
  <c r="V1617" i="5" s="1"/>
  <c r="C1618" i="5"/>
  <c r="C1619" i="5"/>
  <c r="C1620" i="5"/>
  <c r="V1620" i="5" s="1"/>
  <c r="E1620" i="5" s="1"/>
  <c r="X1620" i="5" s="1"/>
  <c r="C1621" i="5"/>
  <c r="V1621" i="5" s="1"/>
  <c r="F1621" i="5" s="1"/>
  <c r="C1622" i="5"/>
  <c r="C1623" i="5"/>
  <c r="C1624" i="5"/>
  <c r="C1625" i="5"/>
  <c r="C1626" i="5"/>
  <c r="C1627" i="5"/>
  <c r="C1628" i="5"/>
  <c r="V1628" i="5"/>
  <c r="F1628" i="5" s="1"/>
  <c r="C1629" i="5"/>
  <c r="V1629" i="5" s="1"/>
  <c r="C1630" i="5"/>
  <c r="V1630" i="5"/>
  <c r="E1630" i="5" s="1"/>
  <c r="X1630" i="5" s="1"/>
  <c r="C1631" i="5"/>
  <c r="C1632" i="5"/>
  <c r="C1633" i="5"/>
  <c r="V1633" i="5"/>
  <c r="C1634" i="5"/>
  <c r="C1635" i="5"/>
  <c r="V1635" i="5"/>
  <c r="G1635" i="5" s="1"/>
  <c r="C1636" i="5"/>
  <c r="C1637" i="5"/>
  <c r="C1638" i="5"/>
  <c r="V1638" i="5"/>
  <c r="C1639" i="5"/>
  <c r="V1639" i="5" s="1"/>
  <c r="C1640" i="5"/>
  <c r="C1641" i="5"/>
  <c r="AB1641" i="5" s="1"/>
  <c r="C1642" i="5"/>
  <c r="C1643" i="5"/>
  <c r="V1643" i="5" s="1"/>
  <c r="H1643" i="5" s="1"/>
  <c r="C1644" i="5"/>
  <c r="C1645" i="5"/>
  <c r="C1646" i="5"/>
  <c r="C1647" i="5"/>
  <c r="AB1647" i="5"/>
  <c r="C1648" i="5"/>
  <c r="C1649" i="5"/>
  <c r="C1650" i="5"/>
  <c r="V1650" i="5" s="1"/>
  <c r="C1651" i="5"/>
  <c r="C1652" i="5"/>
  <c r="C1653" i="5"/>
  <c r="AB1653" i="5"/>
  <c r="C1654" i="5"/>
  <c r="V1654" i="5"/>
  <c r="C1655" i="5"/>
  <c r="AB1655" i="5" s="1"/>
  <c r="C1656" i="5"/>
  <c r="C1657" i="5"/>
  <c r="V1657" i="5" s="1"/>
  <c r="I1657" i="5" s="1"/>
  <c r="C1658" i="5"/>
  <c r="C1659" i="5"/>
  <c r="V1659" i="5" s="1"/>
  <c r="C1660" i="5"/>
  <c r="V1660" i="5" s="1"/>
  <c r="I1660" i="5" s="1"/>
  <c r="C1661" i="5"/>
  <c r="C1662" i="5"/>
  <c r="AB1662" i="5"/>
  <c r="C1663" i="5"/>
  <c r="C1664" i="5"/>
  <c r="C1665" i="5"/>
  <c r="C1666" i="5"/>
  <c r="C1667" i="5"/>
  <c r="V1667" i="5" s="1"/>
  <c r="C1668" i="5"/>
  <c r="C1669" i="5"/>
  <c r="C1670" i="5"/>
  <c r="V1670" i="5" s="1"/>
  <c r="E1670" i="5" s="1"/>
  <c r="X1670" i="5" s="1"/>
  <c r="C1671" i="5"/>
  <c r="V1671" i="5" s="1"/>
  <c r="C1672" i="5"/>
  <c r="C1673" i="5"/>
  <c r="V1673" i="5"/>
  <c r="R1673" i="5"/>
  <c r="C1674" i="5"/>
  <c r="C1675" i="5"/>
  <c r="V1675" i="5" s="1"/>
  <c r="R1675" i="5" s="1"/>
  <c r="C1676" i="5"/>
  <c r="C1677" i="5"/>
  <c r="C1678" i="5"/>
  <c r="V1678" i="5"/>
  <c r="C1679" i="5"/>
  <c r="AB1679" i="5" s="1"/>
  <c r="C1680" i="5"/>
  <c r="V1680" i="5" s="1"/>
  <c r="C1681" i="5"/>
  <c r="V1681" i="5"/>
  <c r="F1681" i="5"/>
  <c r="C1682" i="5"/>
  <c r="C1683" i="5"/>
  <c r="V1683" i="5" s="1"/>
  <c r="F1683" i="5" s="1"/>
  <c r="C1684" i="5"/>
  <c r="C1685" i="5"/>
  <c r="V1685" i="5"/>
  <c r="C1686" i="5"/>
  <c r="V1686" i="5" s="1"/>
  <c r="C1687" i="5"/>
  <c r="AB1687" i="5" s="1"/>
  <c r="C1688" i="5"/>
  <c r="C1689" i="5"/>
  <c r="AB1689" i="5"/>
  <c r="C1690" i="5"/>
  <c r="C1691" i="5"/>
  <c r="C1692" i="5"/>
  <c r="C1693" i="5"/>
  <c r="V1693" i="5" s="1"/>
  <c r="C1694" i="5"/>
  <c r="V1694" i="5" s="1"/>
  <c r="E1694" i="5" s="1"/>
  <c r="X1694" i="5" s="1"/>
  <c r="C1695" i="5"/>
  <c r="V1695" i="5" s="1"/>
  <c r="C1696" i="5"/>
  <c r="C1697" i="5"/>
  <c r="AB1697" i="5" s="1"/>
  <c r="C1698" i="5"/>
  <c r="C1699" i="5"/>
  <c r="V1699" i="5" s="1"/>
  <c r="G1699" i="5" s="1"/>
  <c r="C1700" i="5"/>
  <c r="C1701" i="5"/>
  <c r="C1702" i="5"/>
  <c r="V1702" i="5" s="1"/>
  <c r="F1702" i="5" s="1"/>
  <c r="C1703" i="5"/>
  <c r="C1704" i="5"/>
  <c r="C1705" i="5"/>
  <c r="AB1705" i="5"/>
  <c r="C1706" i="5"/>
  <c r="C1707" i="5"/>
  <c r="C1708" i="5"/>
  <c r="C1709" i="5"/>
  <c r="C1710" i="5"/>
  <c r="V1710" i="5"/>
  <c r="C1711" i="5"/>
  <c r="C1712" i="5"/>
  <c r="V1712" i="5" s="1"/>
  <c r="C1713" i="5"/>
  <c r="C1714" i="5"/>
  <c r="AB1714" i="5"/>
  <c r="C1715" i="5"/>
  <c r="C1716" i="5"/>
  <c r="C1717" i="5"/>
  <c r="C1718" i="5"/>
  <c r="V1718" i="5" s="1"/>
  <c r="J1718" i="5" s="1"/>
  <c r="C1719" i="5"/>
  <c r="C1720" i="5"/>
  <c r="V1720" i="5" s="1"/>
  <c r="I1720" i="5" s="1"/>
  <c r="C1721" i="5"/>
  <c r="C1722" i="5"/>
  <c r="C1723" i="5"/>
  <c r="V1723" i="5" s="1"/>
  <c r="C1724" i="5"/>
  <c r="C1725" i="5"/>
  <c r="C1726" i="5"/>
  <c r="C1727" i="5"/>
  <c r="C1728" i="5"/>
  <c r="V1728" i="5"/>
  <c r="C1729" i="5"/>
  <c r="C1730" i="5"/>
  <c r="C1731" i="5"/>
  <c r="V1731" i="5" s="1"/>
  <c r="C1732" i="5"/>
  <c r="C1733" i="5"/>
  <c r="V1733" i="5"/>
  <c r="C1734" i="5"/>
  <c r="C1735" i="5"/>
  <c r="C1736" i="5"/>
  <c r="C1737" i="5"/>
  <c r="AB1737" i="5" s="1"/>
  <c r="C1738" i="5"/>
  <c r="C1739" i="5"/>
  <c r="V1739" i="5"/>
  <c r="C1740" i="5"/>
  <c r="C1741" i="5"/>
  <c r="C1742" i="5"/>
  <c r="C1743" i="5"/>
  <c r="C1744" i="5"/>
  <c r="V1744" i="5" s="1"/>
  <c r="I1744" i="5" s="1"/>
  <c r="C1745" i="5"/>
  <c r="C1746" i="5"/>
  <c r="C1747" i="5"/>
  <c r="V1747" i="5" s="1"/>
  <c r="C1748" i="5"/>
  <c r="C1749" i="5"/>
  <c r="C1750" i="5"/>
  <c r="V1750" i="5"/>
  <c r="C1751" i="5"/>
  <c r="C1752" i="5"/>
  <c r="C1753" i="5"/>
  <c r="AB1753" i="5"/>
  <c r="C1754" i="5"/>
  <c r="C1755" i="5"/>
  <c r="V1755" i="5" s="1"/>
  <c r="C1756" i="5"/>
  <c r="C1757" i="5"/>
  <c r="C1758" i="5"/>
  <c r="V1758" i="5" s="1"/>
  <c r="C1759" i="5"/>
  <c r="C1760" i="5"/>
  <c r="V1760" i="5" s="1"/>
  <c r="C1761" i="5"/>
  <c r="C1762" i="5"/>
  <c r="V1762" i="5"/>
  <c r="C1763" i="5"/>
  <c r="V1763" i="5" s="1"/>
  <c r="I1763" i="5" s="1"/>
  <c r="C1764" i="5"/>
  <c r="C1765" i="5"/>
  <c r="C1766" i="5"/>
  <c r="C1767" i="5"/>
  <c r="C1768" i="5"/>
  <c r="V1768" i="5"/>
  <c r="R1768" i="5" s="1"/>
  <c r="C1769" i="5"/>
  <c r="AB1769" i="5" s="1"/>
  <c r="C1770" i="5"/>
  <c r="C1771" i="5"/>
  <c r="V1771" i="5"/>
  <c r="C1772" i="5"/>
  <c r="C1773" i="5"/>
  <c r="C1774" i="5"/>
  <c r="V1774" i="5"/>
  <c r="C1775" i="5"/>
  <c r="V1775" i="5"/>
  <c r="C1776" i="5"/>
  <c r="C1777" i="5"/>
  <c r="C1778" i="5"/>
  <c r="C1779" i="5"/>
  <c r="V1779" i="5" s="1"/>
  <c r="R1779" i="5" s="1"/>
  <c r="C1780" i="5"/>
  <c r="C1781" i="5"/>
  <c r="V1781" i="5" s="1"/>
  <c r="C1782" i="5"/>
  <c r="V1782" i="5"/>
  <c r="C1783" i="5"/>
  <c r="C1784" i="5"/>
  <c r="C1785" i="5"/>
  <c r="C1786" i="5"/>
  <c r="C1787" i="5"/>
  <c r="V1787" i="5" s="1"/>
  <c r="C1788" i="5"/>
  <c r="C1789" i="5"/>
  <c r="V1789" i="5"/>
  <c r="C1790" i="5"/>
  <c r="C1791" i="5"/>
  <c r="V1791" i="5"/>
  <c r="C1792" i="5"/>
  <c r="AB1792" i="5"/>
  <c r="C1793" i="5"/>
  <c r="C1794" i="5"/>
  <c r="C1795" i="5"/>
  <c r="C1796" i="5"/>
  <c r="C1797" i="5"/>
  <c r="C1798" i="5"/>
  <c r="V1798" i="5" s="1"/>
  <c r="C1799" i="5"/>
  <c r="V1799" i="5"/>
  <c r="E1799" i="5"/>
  <c r="X1799" i="5" s="1"/>
  <c r="C1800" i="5"/>
  <c r="C1801" i="5"/>
  <c r="C1802" i="5"/>
  <c r="C1803" i="5"/>
  <c r="V1803" i="5" s="1"/>
  <c r="C1804" i="5"/>
  <c r="C1805" i="5"/>
  <c r="C1806" i="5"/>
  <c r="C1807" i="5"/>
  <c r="V1807" i="5" s="1"/>
  <c r="C1808" i="5"/>
  <c r="V1808" i="5" s="1"/>
  <c r="C1809" i="5"/>
  <c r="C1810" i="5"/>
  <c r="AB1810" i="5" s="1"/>
  <c r="C1811" i="5"/>
  <c r="V1811" i="5"/>
  <c r="C1812" i="5"/>
  <c r="C1813" i="5"/>
  <c r="C1814" i="5"/>
  <c r="V1814" i="5" s="1"/>
  <c r="C1815" i="5"/>
  <c r="V1815" i="5"/>
  <c r="C1816" i="5"/>
  <c r="V1816" i="5" s="1"/>
  <c r="C1817" i="5"/>
  <c r="C1818" i="5"/>
  <c r="C1819" i="5"/>
  <c r="V1819" i="5" s="1"/>
  <c r="C1820" i="5"/>
  <c r="C1821" i="5"/>
  <c r="C1822" i="5"/>
  <c r="C1823" i="5"/>
  <c r="V1823" i="5" s="1"/>
  <c r="C1824" i="5"/>
  <c r="V1824" i="5" s="1"/>
  <c r="C1825" i="5"/>
  <c r="C1826" i="5"/>
  <c r="C1827" i="5"/>
  <c r="V1827" i="5"/>
  <c r="R1827" i="5" s="1"/>
  <c r="C1828" i="5"/>
  <c r="C1829" i="5"/>
  <c r="V1829" i="5" s="1"/>
  <c r="C1830" i="5"/>
  <c r="C1831" i="5"/>
  <c r="V1831" i="5" s="1"/>
  <c r="C1832" i="5"/>
  <c r="C1833" i="5"/>
  <c r="C1834" i="5"/>
  <c r="C1835" i="5"/>
  <c r="V1835" i="5" s="1"/>
  <c r="C1836" i="5"/>
  <c r="C1837" i="5"/>
  <c r="C1838" i="5"/>
  <c r="V1838" i="5"/>
  <c r="C1839" i="5"/>
  <c r="C1840" i="5"/>
  <c r="C1841" i="5"/>
  <c r="C1842" i="5"/>
  <c r="C1843" i="5"/>
  <c r="C1844" i="5"/>
  <c r="C1845" i="5"/>
  <c r="C1846" i="5"/>
  <c r="C1847" i="5"/>
  <c r="C1848" i="5"/>
  <c r="V1848" i="5" s="1"/>
  <c r="J1848" i="5" s="1"/>
  <c r="C1849" i="5"/>
  <c r="C1850" i="5"/>
  <c r="AB1850" i="5" s="1"/>
  <c r="C1851" i="5"/>
  <c r="C1852" i="5"/>
  <c r="C1853" i="5"/>
  <c r="C1854" i="5"/>
  <c r="V1854" i="5" s="1"/>
  <c r="H1854" i="5" s="1"/>
  <c r="C1855" i="5"/>
  <c r="C1856" i="5"/>
  <c r="V1856" i="5"/>
  <c r="G1856" i="5"/>
  <c r="C1857" i="5"/>
  <c r="C1858" i="5"/>
  <c r="C1859" i="5"/>
  <c r="V1859" i="5" s="1"/>
  <c r="C1860" i="5"/>
  <c r="C1861" i="5"/>
  <c r="C1862" i="5"/>
  <c r="V1862" i="5"/>
  <c r="J1862" i="5"/>
  <c r="C1863" i="5"/>
  <c r="C1864" i="5"/>
  <c r="AB1864" i="5" s="1"/>
  <c r="C1865" i="5"/>
  <c r="C1866" i="5"/>
  <c r="C1867" i="5"/>
  <c r="V1867" i="5"/>
  <c r="R1867" i="5"/>
  <c r="C1868" i="5"/>
  <c r="C1869" i="5"/>
  <c r="C1870" i="5"/>
  <c r="C1871" i="5"/>
  <c r="C1872" i="5"/>
  <c r="V1872" i="5"/>
  <c r="E1872" i="5"/>
  <c r="X1872" i="5" s="1"/>
  <c r="C1873" i="5"/>
  <c r="C1874" i="5"/>
  <c r="C1875" i="5"/>
  <c r="V1875" i="5" s="1"/>
  <c r="C1876" i="5"/>
  <c r="C1877" i="5"/>
  <c r="C1878" i="5"/>
  <c r="V1878" i="5"/>
  <c r="H1878" i="5"/>
  <c r="C1879" i="5"/>
  <c r="C1880" i="5"/>
  <c r="V1880" i="5" s="1"/>
  <c r="J1880" i="5" s="1"/>
  <c r="C1881" i="5"/>
  <c r="C1882" i="5"/>
  <c r="C1883" i="5"/>
  <c r="C1884" i="5"/>
  <c r="C1885" i="5"/>
  <c r="V1885" i="5" s="1"/>
  <c r="C1886" i="5"/>
  <c r="V1886" i="5" s="1"/>
  <c r="H1886" i="5" s="1"/>
  <c r="C1887" i="5"/>
  <c r="C1888" i="5"/>
  <c r="V1888" i="5" s="1"/>
  <c r="C1889" i="5"/>
  <c r="C1890" i="5"/>
  <c r="C1891" i="5"/>
  <c r="V1891" i="5" s="1"/>
  <c r="E1891" i="5" s="1"/>
  <c r="X1891" i="5" s="1"/>
  <c r="C1892" i="5"/>
  <c r="AB1892" i="5"/>
  <c r="C1893" i="5"/>
  <c r="V1893" i="5"/>
  <c r="C1894" i="5"/>
  <c r="V1894" i="5"/>
  <c r="R1894" i="5" s="1"/>
  <c r="C1895" i="5"/>
  <c r="V1895" i="5" s="1"/>
  <c r="C1896" i="5"/>
  <c r="V1896" i="5"/>
  <c r="R1896" i="5"/>
  <c r="C1897" i="5"/>
  <c r="C1898" i="5"/>
  <c r="C1899" i="5"/>
  <c r="C1900" i="5"/>
  <c r="C1901" i="5"/>
  <c r="C1902" i="5"/>
  <c r="V1902" i="5"/>
  <c r="H1902" i="5"/>
  <c r="C1903" i="5"/>
  <c r="C1904" i="5"/>
  <c r="V1904" i="5" s="1"/>
  <c r="C1905" i="5"/>
  <c r="V1905" i="5" s="1"/>
  <c r="C1906" i="5"/>
  <c r="C1907" i="5"/>
  <c r="V1907" i="5"/>
  <c r="C1908" i="5"/>
  <c r="C1909" i="5"/>
  <c r="C1910" i="5"/>
  <c r="V1910" i="5" s="1"/>
  <c r="C1911" i="5"/>
  <c r="C1912" i="5"/>
  <c r="V1912" i="5"/>
  <c r="C1913" i="5"/>
  <c r="C1914" i="5"/>
  <c r="C1915" i="5"/>
  <c r="V1915" i="5" s="1"/>
  <c r="E1915" i="5" s="1"/>
  <c r="X1915" i="5" s="1"/>
  <c r="C1916" i="5"/>
  <c r="C1917" i="5"/>
  <c r="V1917" i="5"/>
  <c r="C1918" i="5"/>
  <c r="V1918" i="5" s="1"/>
  <c r="I1918" i="5" s="1"/>
  <c r="C1919" i="5"/>
  <c r="V1919" i="5" s="1"/>
  <c r="C1920" i="5"/>
  <c r="V1920" i="5"/>
  <c r="C1921" i="5"/>
  <c r="C1922" i="5"/>
  <c r="C1923" i="5"/>
  <c r="V1923" i="5" s="1"/>
  <c r="C1924" i="5"/>
  <c r="C1925" i="5"/>
  <c r="C1926" i="5"/>
  <c r="C1927" i="5"/>
  <c r="C1928" i="5"/>
  <c r="V1928" i="5" s="1"/>
  <c r="I1928" i="5" s="1"/>
  <c r="C1929" i="5"/>
  <c r="C1930" i="5"/>
  <c r="C1931" i="5"/>
  <c r="V1931" i="5" s="1"/>
  <c r="G1931" i="5" s="1"/>
  <c r="C1932" i="5"/>
  <c r="AB1932" i="5" s="1"/>
  <c r="C1933" i="5"/>
  <c r="C1934" i="5"/>
  <c r="AB1934" i="5" s="1"/>
  <c r="C1935" i="5"/>
  <c r="C1936" i="5"/>
  <c r="V1936" i="5"/>
  <c r="C1937" i="5"/>
  <c r="C1938" i="5"/>
  <c r="C1939" i="5"/>
  <c r="V1939" i="5" s="1"/>
  <c r="C1940" i="5"/>
  <c r="C1941" i="5"/>
  <c r="C1942" i="5"/>
  <c r="C1943" i="5"/>
  <c r="V1943" i="5"/>
  <c r="C1944" i="5"/>
  <c r="V1944" i="5" s="1"/>
  <c r="C1945" i="5"/>
  <c r="C1946" i="5"/>
  <c r="C1947" i="5"/>
  <c r="V1947" i="5" s="1"/>
  <c r="C1948" i="5"/>
  <c r="C1949" i="5"/>
  <c r="C1950" i="5"/>
  <c r="V1950" i="5" s="1"/>
  <c r="C1951" i="5"/>
  <c r="C1952" i="5"/>
  <c r="V1952" i="5"/>
  <c r="R1952" i="5" s="1"/>
  <c r="C1953" i="5"/>
  <c r="C1954" i="5"/>
  <c r="V1954" i="5"/>
  <c r="E1954" i="5" s="1"/>
  <c r="X1954" i="5" s="1"/>
  <c r="C1955" i="5"/>
  <c r="V1955" i="5" s="1"/>
  <c r="C1956" i="5"/>
  <c r="C1957" i="5"/>
  <c r="V1957" i="5"/>
  <c r="C1958" i="5"/>
  <c r="C1959" i="5"/>
  <c r="C1960" i="5"/>
  <c r="V1960" i="5" s="1"/>
  <c r="C1961" i="5"/>
  <c r="C1962" i="5"/>
  <c r="AB1962" i="5" s="1"/>
  <c r="C1963" i="5"/>
  <c r="V1963" i="5"/>
  <c r="H1963" i="5"/>
  <c r="C1964" i="5"/>
  <c r="C1965" i="5"/>
  <c r="C1966" i="5"/>
  <c r="V1966" i="5"/>
  <c r="R1966" i="5" s="1"/>
  <c r="C1967" i="5"/>
  <c r="C1968" i="5"/>
  <c r="C1969" i="5"/>
  <c r="C1970" i="5"/>
  <c r="C1971" i="5"/>
  <c r="V1971" i="5" s="1"/>
  <c r="C1972" i="5"/>
  <c r="V1972" i="5" s="1"/>
  <c r="C1973" i="5"/>
  <c r="V1973" i="5"/>
  <c r="C1974" i="5"/>
  <c r="C1975" i="5"/>
  <c r="C1976" i="5"/>
  <c r="V1976" i="5" s="1"/>
  <c r="C1977" i="5"/>
  <c r="C1978" i="5"/>
  <c r="C1979" i="5"/>
  <c r="V1979" i="5" s="1"/>
  <c r="C1980" i="5"/>
  <c r="C1981" i="5"/>
  <c r="C1982" i="5"/>
  <c r="V1982" i="5" s="1"/>
  <c r="C1983" i="5"/>
  <c r="C1984" i="5"/>
  <c r="V1984" i="5"/>
  <c r="C1985" i="5"/>
  <c r="V1985" i="5" s="1"/>
  <c r="C1986" i="5"/>
  <c r="AB1986" i="5" s="1"/>
  <c r="C1987" i="5"/>
  <c r="V1987" i="5"/>
  <c r="R1987" i="5" s="1"/>
  <c r="C1988" i="5"/>
  <c r="C1989" i="5"/>
  <c r="C1990" i="5"/>
  <c r="C1991" i="5"/>
  <c r="C1992" i="5"/>
  <c r="V1992" i="5"/>
  <c r="C1993" i="5"/>
  <c r="C1994" i="5"/>
  <c r="C1995" i="5"/>
  <c r="C1996" i="5"/>
  <c r="C1997" i="5"/>
  <c r="V1997" i="5"/>
  <c r="C1998" i="5"/>
  <c r="V1998" i="5"/>
  <c r="C1999" i="5"/>
  <c r="C2000" i="5"/>
  <c r="V2000" i="5" s="1"/>
  <c r="C2001" i="5"/>
  <c r="AB2001" i="5" s="1"/>
  <c r="C2002" i="5"/>
  <c r="C2003" i="5"/>
  <c r="C2004" i="5"/>
  <c r="C2005" i="5"/>
  <c r="C2006" i="5"/>
  <c r="V2006" i="5" s="1"/>
  <c r="J2006" i="5" s="1"/>
  <c r="C2007" i="5"/>
  <c r="C2008" i="5"/>
  <c r="V2008" i="5" s="1"/>
  <c r="G2008" i="5" s="1"/>
  <c r="C2009" i="5"/>
  <c r="C2010" i="5"/>
  <c r="C2011" i="5"/>
  <c r="V2011" i="5" s="1"/>
  <c r="C2012" i="5"/>
  <c r="C2013" i="5"/>
  <c r="C2014" i="5"/>
  <c r="C2015" i="5"/>
  <c r="C2016" i="5"/>
  <c r="V2016" i="5" s="1"/>
  <c r="C2017" i="5"/>
  <c r="C2018" i="5"/>
  <c r="C2019" i="5"/>
  <c r="C2020" i="5"/>
  <c r="C2021" i="5"/>
  <c r="C2022" i="5"/>
  <c r="C2023" i="5"/>
  <c r="C2024" i="5"/>
  <c r="V2024" i="5" s="1"/>
  <c r="C2025" i="5"/>
  <c r="C2026" i="5"/>
  <c r="C2027" i="5"/>
  <c r="V2027" i="5"/>
  <c r="I2027" i="5"/>
  <c r="C2028" i="5"/>
  <c r="C2029" i="5"/>
  <c r="V2029" i="5" s="1"/>
  <c r="C2030" i="5"/>
  <c r="C2031" i="5"/>
  <c r="C2032" i="5"/>
  <c r="V2032" i="5"/>
  <c r="H2032" i="5"/>
  <c r="C2033" i="5"/>
  <c r="C2034" i="5"/>
  <c r="C2035" i="5"/>
  <c r="V2035" i="5" s="1"/>
  <c r="C2036" i="5"/>
  <c r="C2037" i="5"/>
  <c r="V2037" i="5"/>
  <c r="C2038" i="5"/>
  <c r="C2039" i="5"/>
  <c r="C2040" i="5"/>
  <c r="V2040" i="5" s="1"/>
  <c r="C2041" i="5"/>
  <c r="V2041" i="5" s="1"/>
  <c r="R2041" i="5" s="1"/>
  <c r="C2042" i="5"/>
  <c r="C2043" i="5"/>
  <c r="V2043" i="5"/>
  <c r="C2044" i="5"/>
  <c r="C2045" i="5"/>
  <c r="C2046" i="5"/>
  <c r="V2046" i="5" s="1"/>
  <c r="F2046" i="5" s="1"/>
  <c r="C2047" i="5"/>
  <c r="C2048" i="5"/>
  <c r="C2049" i="5"/>
  <c r="C2050" i="5"/>
  <c r="C2051" i="5"/>
  <c r="V2051" i="5"/>
  <c r="C2052" i="5"/>
  <c r="V2052" i="5" s="1"/>
  <c r="J2052" i="5" s="1"/>
  <c r="C2053" i="5"/>
  <c r="C2054" i="5"/>
  <c r="V2054" i="5" s="1"/>
  <c r="R2054" i="5" s="1"/>
  <c r="C2055" i="5"/>
  <c r="V2055" i="5" s="1"/>
  <c r="C2056" i="5"/>
  <c r="AB2056" i="5"/>
  <c r="C2057" i="5"/>
  <c r="C2058" i="5"/>
  <c r="C2059" i="5"/>
  <c r="V2059" i="5" s="1"/>
  <c r="H2059" i="5" s="1"/>
  <c r="C2060" i="5"/>
  <c r="C2061" i="5"/>
  <c r="V2061" i="5"/>
  <c r="C2062" i="5"/>
  <c r="V2062" i="5" s="1"/>
  <c r="R2062" i="5" s="1"/>
  <c r="C2063" i="5"/>
  <c r="V2063" i="5" s="1"/>
  <c r="R2063" i="5" s="1"/>
  <c r="C2064" i="5"/>
  <c r="C2065" i="5"/>
  <c r="C2066" i="5"/>
  <c r="C2067" i="5"/>
  <c r="C2068" i="5"/>
  <c r="C2069" i="5"/>
  <c r="C2070" i="5"/>
  <c r="V2070" i="5" s="1"/>
  <c r="C2071" i="5"/>
  <c r="C2072" i="5"/>
  <c r="C2073" i="5"/>
  <c r="C2074" i="5"/>
  <c r="C2075" i="5"/>
  <c r="V2075" i="5" s="1"/>
  <c r="C2076" i="5"/>
  <c r="C2077" i="5"/>
  <c r="C2078" i="5"/>
  <c r="C2079" i="5"/>
  <c r="AB2079" i="5"/>
  <c r="C2080" i="5"/>
  <c r="C2081" i="5"/>
  <c r="V2081" i="5" s="1"/>
  <c r="C2082" i="5"/>
  <c r="C2083" i="5"/>
  <c r="V2083" i="5" s="1"/>
  <c r="I2083" i="5" s="1"/>
  <c r="C2084" i="5"/>
  <c r="C2085" i="5"/>
  <c r="C2086" i="5"/>
  <c r="C2087" i="5"/>
  <c r="C2088" i="5"/>
  <c r="V2088" i="5" s="1"/>
  <c r="C2089" i="5"/>
  <c r="C2090" i="5"/>
  <c r="C2091" i="5"/>
  <c r="V2091" i="5" s="1"/>
  <c r="C2092" i="5"/>
  <c r="C2093" i="5"/>
  <c r="V2093" i="5" s="1"/>
  <c r="C2094" i="5"/>
  <c r="V2094" i="5"/>
  <c r="C2095" i="5"/>
  <c r="V2095" i="5" s="1"/>
  <c r="E2095" i="5" s="1"/>
  <c r="X2095" i="5" s="1"/>
  <c r="C2096" i="5"/>
  <c r="V2096" i="5" s="1"/>
  <c r="C2097" i="5"/>
  <c r="C2098" i="5"/>
  <c r="C2099" i="5"/>
  <c r="C2100" i="5"/>
  <c r="C2101" i="5"/>
  <c r="V2101" i="5" s="1"/>
  <c r="C2102" i="5"/>
  <c r="V2102" i="5" s="1"/>
  <c r="J2102" i="5" s="1"/>
  <c r="C2103" i="5"/>
  <c r="V2103" i="5"/>
  <c r="C2104" i="5"/>
  <c r="V2104" i="5" s="1"/>
  <c r="C2105" i="5"/>
  <c r="C2106" i="5"/>
  <c r="C2107" i="5"/>
  <c r="C2108" i="5"/>
  <c r="C2109" i="5"/>
  <c r="C2110" i="5"/>
  <c r="C2111" i="5"/>
  <c r="C2112" i="5"/>
  <c r="V2112" i="5"/>
  <c r="H2112" i="5" s="1"/>
  <c r="C2113" i="5"/>
  <c r="C2114" i="5"/>
  <c r="C2115" i="5"/>
  <c r="V2115" i="5" s="1"/>
  <c r="F2115" i="5" s="1"/>
  <c r="C2116" i="5"/>
  <c r="C2117" i="5"/>
  <c r="C2118" i="5"/>
  <c r="V2118" i="5" s="1"/>
  <c r="C2119" i="5"/>
  <c r="C2120" i="5"/>
  <c r="C2121" i="5"/>
  <c r="C2122" i="5"/>
  <c r="C2123" i="5"/>
  <c r="V2123" i="5" s="1"/>
  <c r="E2123" i="5" s="1"/>
  <c r="X2123" i="5" s="1"/>
  <c r="C2124" i="5"/>
  <c r="C2125" i="5"/>
  <c r="V2125" i="5" s="1"/>
  <c r="C2126" i="5"/>
  <c r="V2126" i="5"/>
  <c r="C2127" i="5"/>
  <c r="V2127" i="5"/>
  <c r="C2128" i="5"/>
  <c r="V2128" i="5" s="1"/>
  <c r="C2129" i="5"/>
  <c r="V2129" i="5" s="1"/>
  <c r="C2130" i="5"/>
  <c r="C2131" i="5"/>
  <c r="V2131" i="5" s="1"/>
  <c r="C2132" i="5"/>
  <c r="C2133" i="5"/>
  <c r="C2134" i="5"/>
  <c r="V2134" i="5" s="1"/>
  <c r="I2134" i="5" s="1"/>
  <c r="C2135" i="5"/>
  <c r="V2135" i="5"/>
  <c r="C2136" i="5"/>
  <c r="C2137" i="5"/>
  <c r="C2138" i="5"/>
  <c r="V2138" i="5" s="1"/>
  <c r="F2138" i="5" s="1"/>
  <c r="C2139" i="5"/>
  <c r="C2140" i="5"/>
  <c r="C2141" i="5"/>
  <c r="C2142" i="5"/>
  <c r="V2142" i="5" s="1"/>
  <c r="C2143" i="5"/>
  <c r="AB2143" i="5" s="1"/>
  <c r="C2144" i="5"/>
  <c r="V2144" i="5" s="1"/>
  <c r="C2145" i="5"/>
  <c r="C2146" i="5"/>
  <c r="AB2146" i="5"/>
  <c r="C2147" i="5"/>
  <c r="C2148" i="5"/>
  <c r="V2148" i="5" s="1"/>
  <c r="G2148" i="5" s="1"/>
  <c r="C2149" i="5"/>
  <c r="C2150" i="5"/>
  <c r="C2151" i="5"/>
  <c r="V2151" i="5" s="1"/>
  <c r="H2151" i="5" s="1"/>
  <c r="C2152" i="5"/>
  <c r="V2152" i="5" s="1"/>
  <c r="C2153" i="5"/>
  <c r="C2154" i="5"/>
  <c r="C2155" i="5"/>
  <c r="V2155" i="5" s="1"/>
  <c r="C2156" i="5"/>
  <c r="C2157" i="5"/>
  <c r="V2157" i="5" s="1"/>
  <c r="C2158" i="5"/>
  <c r="V2158" i="5"/>
  <c r="C2159" i="5"/>
  <c r="C2160" i="5"/>
  <c r="V2160" i="5"/>
  <c r="C2161" i="5"/>
  <c r="C2162" i="5"/>
  <c r="C2163" i="5"/>
  <c r="V2163" i="5"/>
  <c r="E2163" i="5"/>
  <c r="X2163" i="5" s="1"/>
  <c r="C2164" i="5"/>
  <c r="C2165" i="5"/>
  <c r="V2165" i="5" s="1"/>
  <c r="C2166" i="5"/>
  <c r="V2166" i="5" s="1"/>
  <c r="E2166" i="5" s="1"/>
  <c r="X2166" i="5" s="1"/>
  <c r="C2167" i="5"/>
  <c r="V2167" i="5" s="1"/>
  <c r="C2168" i="5"/>
  <c r="V2168" i="5"/>
  <c r="H2168" i="5" s="1"/>
  <c r="C2169" i="5"/>
  <c r="C2170" i="5"/>
  <c r="C2171" i="5"/>
  <c r="C2172" i="5"/>
  <c r="V2172" i="5" s="1"/>
  <c r="C2173" i="5"/>
  <c r="C2174" i="5"/>
  <c r="C2175" i="5"/>
  <c r="C2176" i="5"/>
  <c r="V2176" i="5" s="1"/>
  <c r="J2176" i="5" s="1"/>
  <c r="C2177" i="5"/>
  <c r="C2178" i="5"/>
  <c r="V2178" i="5"/>
  <c r="C2179" i="5"/>
  <c r="C2180" i="5"/>
  <c r="V2180" i="5" s="1"/>
  <c r="C2181" i="5"/>
  <c r="C2182" i="5"/>
  <c r="V2182" i="5"/>
  <c r="C2183" i="5"/>
  <c r="C2184" i="5"/>
  <c r="C2185" i="5"/>
  <c r="C2186" i="5"/>
  <c r="C2187" i="5"/>
  <c r="V2187" i="5" s="1"/>
  <c r="C2188" i="5"/>
  <c r="V2188" i="5"/>
  <c r="J2188" i="5" s="1"/>
  <c r="C2189" i="5"/>
  <c r="V2189" i="5" s="1"/>
  <c r="C2190" i="5"/>
  <c r="V2190" i="5" s="1"/>
  <c r="C2191" i="5"/>
  <c r="C2192" i="5"/>
  <c r="V2192" i="5"/>
  <c r="H2192" i="5"/>
  <c r="C2193" i="5"/>
  <c r="C2194" i="5"/>
  <c r="C2195" i="5"/>
  <c r="V2195" i="5" s="1"/>
  <c r="F2195" i="5" s="1"/>
  <c r="C2196" i="5"/>
  <c r="V2196" i="5"/>
  <c r="R2196" i="5" s="1"/>
  <c r="C2197" i="5"/>
  <c r="C2198" i="5"/>
  <c r="C2199" i="5"/>
  <c r="C2200" i="5"/>
  <c r="V2200" i="5" s="1"/>
  <c r="C2201" i="5"/>
  <c r="V2201" i="5"/>
  <c r="G2201" i="5"/>
  <c r="C2202" i="5"/>
  <c r="C2203" i="5"/>
  <c r="V2203" i="5" s="1"/>
  <c r="C2204" i="5"/>
  <c r="C2205" i="5"/>
  <c r="C2206" i="5"/>
  <c r="V2206" i="5"/>
  <c r="R2206" i="5"/>
  <c r="C2207" i="5"/>
  <c r="V2207" i="5" s="1"/>
  <c r="J2207" i="5" s="1"/>
  <c r="C2208" i="5"/>
  <c r="V2208" i="5" s="1"/>
  <c r="J2208" i="5" s="1"/>
  <c r="C2209" i="5"/>
  <c r="AB2209" i="5"/>
  <c r="C2210" i="5"/>
  <c r="C2211" i="5"/>
  <c r="C2212" i="5"/>
  <c r="C2213" i="5"/>
  <c r="C2214" i="5"/>
  <c r="V2214" i="5" s="1"/>
  <c r="F2214" i="5" s="1"/>
  <c r="C2215" i="5"/>
  <c r="C2216" i="5"/>
  <c r="V2216" i="5" s="1"/>
  <c r="C2217" i="5"/>
  <c r="AB2217" i="5" s="1"/>
  <c r="C2218" i="5"/>
  <c r="C2219" i="5"/>
  <c r="V2219" i="5"/>
  <c r="C2220" i="5"/>
  <c r="C2221" i="5"/>
  <c r="C2222" i="5"/>
  <c r="V2222" i="5" s="1"/>
  <c r="C2223" i="5"/>
  <c r="V2223" i="5" s="1"/>
  <c r="I2223" i="5" s="1"/>
  <c r="C2224" i="5"/>
  <c r="C2225" i="5"/>
  <c r="C2226" i="5"/>
  <c r="C2227" i="5"/>
  <c r="V2227" i="5" s="1"/>
  <c r="C2228" i="5"/>
  <c r="C2229" i="5"/>
  <c r="V2229" i="5" s="1"/>
  <c r="C2230" i="5"/>
  <c r="V2230" i="5"/>
  <c r="R2230" i="5" s="1"/>
  <c r="C2231" i="5"/>
  <c r="V2231" i="5" s="1"/>
  <c r="H2231" i="5" s="1"/>
  <c r="C2232" i="5"/>
  <c r="V2232" i="5" s="1"/>
  <c r="I2232" i="5"/>
  <c r="C2233" i="5"/>
  <c r="C2234" i="5"/>
  <c r="C2235" i="5"/>
  <c r="C2236" i="5"/>
  <c r="C2237" i="5"/>
  <c r="V2237" i="5" s="1"/>
  <c r="C2238" i="5"/>
  <c r="C2239" i="5"/>
  <c r="C2240" i="5"/>
  <c r="V2240" i="5"/>
  <c r="C2241" i="5"/>
  <c r="C2242" i="5"/>
  <c r="AB2242" i="5"/>
  <c r="C2243" i="5"/>
  <c r="V2243" i="5" s="1"/>
  <c r="C2244" i="5"/>
  <c r="C2245" i="5"/>
  <c r="C2246" i="5"/>
  <c r="V2246" i="5" s="1"/>
  <c r="I2246" i="5" s="1"/>
  <c r="C2247" i="5"/>
  <c r="C2248" i="5"/>
  <c r="V2248" i="5" s="1"/>
  <c r="C2249" i="5"/>
  <c r="C2250" i="5"/>
  <c r="AB2250" i="5" s="1"/>
  <c r="C2251" i="5"/>
  <c r="V2251" i="5" s="1"/>
  <c r="E2251" i="5" s="1"/>
  <c r="X2251" i="5" s="1"/>
  <c r="C2252" i="5"/>
  <c r="V2252" i="5" s="1"/>
  <c r="E2252" i="5"/>
  <c r="X2252" i="5" s="1"/>
  <c r="C2253" i="5"/>
  <c r="V2253" i="5" s="1"/>
  <c r="C2254" i="5"/>
  <c r="V2254" i="5" s="1"/>
  <c r="F2254" i="5" s="1"/>
  <c r="C2255" i="5"/>
  <c r="C2256" i="5"/>
  <c r="C2257" i="5"/>
  <c r="C2258" i="5"/>
  <c r="AB2258" i="5"/>
  <c r="C2259" i="5"/>
  <c r="C2260" i="5"/>
  <c r="C2261" i="5"/>
  <c r="V2261" i="5" s="1"/>
  <c r="C2262" i="5"/>
  <c r="V2262" i="5"/>
  <c r="H2262" i="5" s="1"/>
  <c r="C2263" i="5"/>
  <c r="C2264" i="5"/>
  <c r="V2264" i="5" s="1"/>
  <c r="C2265" i="5"/>
  <c r="V2265" i="5" s="1"/>
  <c r="J2265" i="5"/>
  <c r="C2266" i="5"/>
  <c r="AB2266" i="5"/>
  <c r="C2267" i="5"/>
  <c r="V2267" i="5" s="1"/>
  <c r="C2268" i="5"/>
  <c r="V2268" i="5" s="1"/>
  <c r="C2269" i="5"/>
  <c r="C2270" i="5"/>
  <c r="V2270" i="5"/>
  <c r="C2271" i="5"/>
  <c r="C2272" i="5"/>
  <c r="V2272" i="5" s="1"/>
  <c r="C2273" i="5"/>
  <c r="V2273" i="5"/>
  <c r="F2273" i="5" s="1"/>
  <c r="C2274" i="5"/>
  <c r="V2274" i="5" s="1"/>
  <c r="C2275" i="5"/>
  <c r="V2275" i="5"/>
  <c r="C2276" i="5"/>
  <c r="C2277" i="5"/>
  <c r="C2278" i="5"/>
  <c r="C2279" i="5"/>
  <c r="C2280" i="5"/>
  <c r="V2280" i="5" s="1"/>
  <c r="E2280" i="5" s="1"/>
  <c r="X2280" i="5" s="1"/>
  <c r="C2281" i="5"/>
  <c r="V2281" i="5" s="1"/>
  <c r="C2282" i="5"/>
  <c r="AB2282" i="5"/>
  <c r="C2283" i="5"/>
  <c r="V2283" i="5" s="1"/>
  <c r="J2283" i="5" s="1"/>
  <c r="C2284" i="5"/>
  <c r="V2284" i="5"/>
  <c r="F2284" i="5" s="1"/>
  <c r="C2285" i="5"/>
  <c r="C2286" i="5"/>
  <c r="C2287" i="5"/>
  <c r="C2288" i="5"/>
  <c r="V2288" i="5" s="1"/>
  <c r="C2289" i="5"/>
  <c r="V2289" i="5" s="1"/>
  <c r="C2290" i="5"/>
  <c r="AB2290" i="5"/>
  <c r="C2291" i="5"/>
  <c r="V2291" i="5" s="1"/>
  <c r="C2292" i="5"/>
  <c r="V2292" i="5" s="1"/>
  <c r="R2292" i="5" s="1"/>
  <c r="C2293" i="5"/>
  <c r="C2294" i="5"/>
  <c r="V2294" i="5"/>
  <c r="E2294" i="5"/>
  <c r="X2294" i="5" s="1"/>
  <c r="C2295" i="5"/>
  <c r="C2296" i="5"/>
  <c r="C2297" i="5"/>
  <c r="C2298" i="5"/>
  <c r="C2299" i="5"/>
  <c r="V2299" i="5"/>
  <c r="I2299" i="5"/>
  <c r="C2300" i="5"/>
  <c r="V2300" i="5"/>
  <c r="R2300" i="5" s="1"/>
  <c r="C2301" i="5"/>
  <c r="V2301" i="5" s="1"/>
  <c r="C2302" i="5"/>
  <c r="C2303" i="5"/>
  <c r="V2303" i="5"/>
  <c r="C2304" i="5"/>
  <c r="V2304" i="5" s="1"/>
  <c r="C2305" i="5"/>
  <c r="C2306" i="5"/>
  <c r="AB2306" i="5" s="1"/>
  <c r="C2307" i="5"/>
  <c r="V2307" i="5"/>
  <c r="C2308" i="5"/>
  <c r="V2308" i="5"/>
  <c r="I2308" i="5"/>
  <c r="C2309" i="5"/>
  <c r="V2309" i="5" s="1"/>
  <c r="C2310" i="5"/>
  <c r="AB2310" i="5" s="1"/>
  <c r="C2311" i="5"/>
  <c r="V2311" i="5"/>
  <c r="H2311" i="5"/>
  <c r="C2312" i="5"/>
  <c r="C2313" i="5"/>
  <c r="C2314" i="5"/>
  <c r="C2315" i="5"/>
  <c r="C2316" i="5"/>
  <c r="V2316" i="5"/>
  <c r="E2316" i="5"/>
  <c r="X2316" i="5" s="1"/>
  <c r="C2317" i="5"/>
  <c r="C2318" i="5"/>
  <c r="C2319" i="5"/>
  <c r="V2319" i="5" s="1"/>
  <c r="C2320" i="5"/>
  <c r="C2321" i="5"/>
  <c r="V2321" i="5" s="1"/>
  <c r="C2322" i="5"/>
  <c r="C2323" i="5"/>
  <c r="V2323" i="5"/>
  <c r="C2324" i="5"/>
  <c r="C2325" i="5"/>
  <c r="C2326" i="5"/>
  <c r="V2326" i="5" s="1"/>
  <c r="E2326" i="5" s="1"/>
  <c r="X2326" i="5" s="1"/>
  <c r="C2327" i="5"/>
  <c r="V2327" i="5"/>
  <c r="C2328" i="5"/>
  <c r="C2329" i="5"/>
  <c r="V2329" i="5" s="1"/>
  <c r="J2329" i="5" s="1"/>
  <c r="C2330" i="5"/>
  <c r="C2331" i="5"/>
  <c r="V2331" i="5"/>
  <c r="C2332" i="5"/>
  <c r="C2333" i="5"/>
  <c r="C2334" i="5"/>
  <c r="C2335" i="5"/>
  <c r="V2335" i="5" s="1"/>
  <c r="H2335" i="5" s="1"/>
  <c r="C2336" i="5"/>
  <c r="C2337" i="5"/>
  <c r="C2338" i="5"/>
  <c r="C2339" i="5"/>
  <c r="C2340" i="5"/>
  <c r="C2341" i="5"/>
  <c r="C2342" i="5"/>
  <c r="V2342" i="5"/>
  <c r="C2343" i="5"/>
  <c r="AB2343" i="5"/>
  <c r="C2344" i="5"/>
  <c r="V2344" i="5" s="1"/>
  <c r="F2344" i="5" s="1"/>
  <c r="C2345" i="5"/>
  <c r="C2346" i="5"/>
  <c r="AB2346" i="5"/>
  <c r="C2347" i="5"/>
  <c r="V2347" i="5" s="1"/>
  <c r="F2347" i="5" s="1"/>
  <c r="C2348" i="5"/>
  <c r="C2349" i="5"/>
  <c r="C2350" i="5"/>
  <c r="C2351" i="5"/>
  <c r="C2352" i="5"/>
  <c r="C2353" i="5"/>
  <c r="C2354" i="5"/>
  <c r="C2355" i="5"/>
  <c r="V2355" i="5" s="1"/>
  <c r="C2356" i="5"/>
  <c r="C2357" i="5"/>
  <c r="C2358" i="5"/>
  <c r="C2359" i="5"/>
  <c r="AB2359" i="5" s="1"/>
  <c r="C2360" i="5"/>
  <c r="V2360" i="5"/>
  <c r="J2360" i="5"/>
  <c r="C2361" i="5"/>
  <c r="C2362" i="5"/>
  <c r="C2363" i="5"/>
  <c r="C2364" i="5"/>
  <c r="V2364" i="5" s="1"/>
  <c r="H2364" i="5" s="1"/>
  <c r="C2365" i="5"/>
  <c r="C2366" i="5"/>
  <c r="V2366" i="5"/>
  <c r="R2366" i="5" s="1"/>
  <c r="C2367" i="5"/>
  <c r="V2367" i="5" s="1"/>
  <c r="E2367" i="5" s="1"/>
  <c r="X2367" i="5" s="1"/>
  <c r="C2368" i="5"/>
  <c r="C2369" i="5"/>
  <c r="C2370" i="5"/>
  <c r="C2371" i="5"/>
  <c r="V2371" i="5" s="1"/>
  <c r="R2371" i="5" s="1"/>
  <c r="C2372" i="5"/>
  <c r="V2372" i="5" s="1"/>
  <c r="R2372" i="5" s="1"/>
  <c r="C2373" i="5"/>
  <c r="V2373" i="5"/>
  <c r="C2374" i="5"/>
  <c r="V2374" i="5" s="1"/>
  <c r="R2374" i="5" s="1"/>
  <c r="C2375" i="5"/>
  <c r="C2376" i="5"/>
  <c r="C2377" i="5"/>
  <c r="C2378" i="5"/>
  <c r="C2379" i="5"/>
  <c r="V2379" i="5"/>
  <c r="C2380" i="5"/>
  <c r="V2380" i="5"/>
  <c r="C2381" i="5"/>
  <c r="C2382" i="5"/>
  <c r="C2383" i="5"/>
  <c r="C2384" i="5"/>
  <c r="C2385" i="5"/>
  <c r="C2386" i="5"/>
  <c r="C2387" i="5"/>
  <c r="V2387" i="5"/>
  <c r="C2388" i="5"/>
  <c r="C2389" i="5"/>
  <c r="C2390" i="5"/>
  <c r="V2390" i="5" s="1"/>
  <c r="R2390" i="5" s="1"/>
  <c r="C2391" i="5"/>
  <c r="V2391" i="5" s="1"/>
  <c r="C2392" i="5"/>
  <c r="V2392" i="5" s="1"/>
  <c r="R2392" i="5" s="1"/>
  <c r="C2393" i="5"/>
  <c r="C2394" i="5"/>
  <c r="C2395" i="5"/>
  <c r="V2395" i="5"/>
  <c r="C2396" i="5"/>
  <c r="V2396" i="5" s="1"/>
  <c r="C2397" i="5"/>
  <c r="C2398" i="5"/>
  <c r="V2398" i="5" s="1"/>
  <c r="C2399" i="5"/>
  <c r="V2399" i="5"/>
  <c r="C2400" i="5"/>
  <c r="V2400" i="5"/>
  <c r="G2400" i="5"/>
  <c r="C2401" i="5"/>
  <c r="AB2401" i="5" s="1"/>
  <c r="C2402" i="5"/>
  <c r="C2403" i="5"/>
  <c r="C2404" i="5"/>
  <c r="C2405" i="5"/>
  <c r="V2405" i="5" s="1"/>
  <c r="C2406" i="5"/>
  <c r="V2406" i="5" s="1"/>
  <c r="R2406" i="5" s="1"/>
  <c r="C2407" i="5"/>
  <c r="V2407" i="5" s="1"/>
  <c r="C2408" i="5"/>
  <c r="V2408" i="5"/>
  <c r="H2408" i="5"/>
  <c r="C2409" i="5"/>
  <c r="C2410" i="5"/>
  <c r="C2411" i="5"/>
  <c r="C2412" i="5"/>
  <c r="C2413" i="5"/>
  <c r="C2414" i="5"/>
  <c r="C2415" i="5"/>
  <c r="C2416" i="5"/>
  <c r="V2416" i="5"/>
  <c r="C2417" i="5"/>
  <c r="C2418" i="5"/>
  <c r="V2418" i="5" s="1"/>
  <c r="C2419" i="5"/>
  <c r="C2420" i="5"/>
  <c r="C2421" i="5"/>
  <c r="C2422" i="5"/>
  <c r="V2422" i="5"/>
  <c r="C2423" i="5"/>
  <c r="C2424" i="5"/>
  <c r="V2424" i="5" s="1"/>
  <c r="H2424" i="5" s="1"/>
  <c r="C2425" i="5"/>
  <c r="C2426" i="5"/>
  <c r="C2427" i="5"/>
  <c r="C2428" i="5"/>
  <c r="V2428" i="5" s="1"/>
  <c r="C2429" i="5"/>
  <c r="C2430" i="5"/>
  <c r="V2430" i="5" s="1"/>
  <c r="I2430" i="5" s="1"/>
  <c r="C2431" i="5"/>
  <c r="C2432" i="5"/>
  <c r="V2432" i="5" s="1"/>
  <c r="F2432" i="5" s="1"/>
  <c r="C2433" i="5"/>
  <c r="C2434" i="5"/>
  <c r="C2435" i="5"/>
  <c r="C2436" i="5"/>
  <c r="C2437" i="5"/>
  <c r="C2438" i="5"/>
  <c r="V2438" i="5"/>
  <c r="C2439" i="5"/>
  <c r="AB2439" i="5"/>
  <c r="C2440" i="5"/>
  <c r="V2440" i="5" s="1"/>
  <c r="J2440" i="5" s="1"/>
  <c r="C2441" i="5"/>
  <c r="AB2441" i="5" s="1"/>
  <c r="C2442" i="5"/>
  <c r="V2442" i="5" s="1"/>
  <c r="C2443" i="5"/>
  <c r="C2444" i="5"/>
  <c r="C2445" i="5"/>
  <c r="V2445" i="5"/>
  <c r="C2446" i="5"/>
  <c r="C2447" i="5"/>
  <c r="V2447" i="5" s="1"/>
  <c r="C2448" i="5"/>
  <c r="V2448" i="5"/>
  <c r="C2449" i="5"/>
  <c r="C2450" i="5"/>
  <c r="C2451" i="5"/>
  <c r="C2452" i="5"/>
  <c r="C2453" i="5"/>
  <c r="V2453" i="5" s="1"/>
  <c r="C2454" i="5"/>
  <c r="C2455" i="5"/>
  <c r="AB2455" i="5" s="1"/>
  <c r="C2456" i="5"/>
  <c r="V2456" i="5"/>
  <c r="C2457" i="5"/>
  <c r="C2458" i="5"/>
  <c r="V2458" i="5" s="1"/>
  <c r="C2459" i="5"/>
  <c r="C2460" i="5"/>
  <c r="C2461" i="5"/>
  <c r="V2461" i="5"/>
  <c r="C2462" i="5"/>
  <c r="C2463" i="5"/>
  <c r="V2463" i="5"/>
  <c r="C2464" i="5"/>
  <c r="V2464" i="5" s="1"/>
  <c r="C2465" i="5"/>
  <c r="AB2465" i="5" s="1"/>
  <c r="C2466" i="5"/>
  <c r="C2467" i="5"/>
  <c r="V2467" i="5"/>
  <c r="I2467" i="5" s="1"/>
  <c r="C2468" i="5"/>
  <c r="C2469" i="5"/>
  <c r="V2469" i="5" s="1"/>
  <c r="C2470" i="5"/>
  <c r="AB2470" i="5" s="1"/>
  <c r="C2471" i="5"/>
  <c r="C2472" i="5"/>
  <c r="V2472" i="5"/>
  <c r="R2472" i="5"/>
  <c r="C2473" i="5"/>
  <c r="C2474" i="5"/>
  <c r="C2475" i="5"/>
  <c r="V2475" i="5" s="1"/>
  <c r="J2475" i="5" s="1"/>
  <c r="C2476" i="5"/>
  <c r="C2477" i="5"/>
  <c r="V2477" i="5"/>
  <c r="C2478" i="5"/>
  <c r="C2479" i="5"/>
  <c r="V2479" i="5"/>
  <c r="R2479" i="5" s="1"/>
  <c r="C2480" i="5"/>
  <c r="C2481" i="5"/>
  <c r="AB2481" i="5"/>
  <c r="C2482" i="5"/>
  <c r="C2483" i="5"/>
  <c r="V2483" i="5"/>
  <c r="C2484" i="5"/>
  <c r="C2485" i="5"/>
  <c r="V2485" i="5"/>
  <c r="C2486" i="5"/>
  <c r="V2486" i="5"/>
  <c r="I2486" i="5" s="1"/>
  <c r="C2487" i="5"/>
  <c r="V2487" i="5"/>
  <c r="H2487" i="5" s="1"/>
  <c r="C2488" i="5"/>
  <c r="V2488" i="5"/>
  <c r="J2488" i="5"/>
  <c r="C2489" i="5"/>
  <c r="AB2489" i="5" s="1"/>
  <c r="C2490" i="5"/>
  <c r="C2491" i="5"/>
  <c r="C2492" i="5"/>
  <c r="C2493" i="5"/>
  <c r="V2493" i="5"/>
  <c r="C2494" i="5"/>
  <c r="V2494" i="5"/>
  <c r="F2494" i="5" s="1"/>
  <c r="C2495" i="5"/>
  <c r="C2496" i="5"/>
  <c r="V2496" i="5" s="1"/>
  <c r="C2497" i="5"/>
  <c r="V2497" i="5"/>
  <c r="F2497" i="5"/>
  <c r="C2498" i="5"/>
  <c r="C2499" i="5"/>
  <c r="V2499" i="5" s="1"/>
  <c r="V68" i="5"/>
  <c r="V76" i="5"/>
  <c r="V77" i="5"/>
  <c r="R77" i="5"/>
  <c r="V81" i="5"/>
  <c r="E81" i="5"/>
  <c r="X81" i="5" s="1"/>
  <c r="V84" i="5"/>
  <c r="I84" i="5" s="1"/>
  <c r="V85" i="5"/>
  <c r="V92" i="5"/>
  <c r="F92" i="5"/>
  <c r="V108" i="5"/>
  <c r="V124" i="5"/>
  <c r="V140" i="5"/>
  <c r="I140" i="5"/>
  <c r="V148" i="5"/>
  <c r="J148" i="5" s="1"/>
  <c r="V156" i="5"/>
  <c r="V164" i="5"/>
  <c r="V172" i="5"/>
  <c r="V181" i="5"/>
  <c r="R181" i="5"/>
  <c r="V188" i="5"/>
  <c r="F188" i="5" s="1"/>
  <c r="V189" i="5"/>
  <c r="I189" i="5"/>
  <c r="V196" i="5"/>
  <c r="J196" i="5"/>
  <c r="V205" i="5"/>
  <c r="V212" i="5"/>
  <c r="V220" i="5"/>
  <c r="V236" i="5"/>
  <c r="H236" i="5"/>
  <c r="V245" i="5"/>
  <c r="H245" i="5" s="1"/>
  <c r="V252" i="5"/>
  <c r="J252" i="5"/>
  <c r="V253" i="5"/>
  <c r="F253" i="5" s="1"/>
  <c r="V260" i="5"/>
  <c r="V261" i="5"/>
  <c r="V268" i="5"/>
  <c r="V276" i="5"/>
  <c r="H276" i="5"/>
  <c r="V284" i="5"/>
  <c r="R284" i="5" s="1"/>
  <c r="V285" i="5"/>
  <c r="E285" i="5"/>
  <c r="X285" i="5" s="1"/>
  <c r="V292" i="5"/>
  <c r="I292" i="5"/>
  <c r="V300" i="5"/>
  <c r="V308" i="5"/>
  <c r="V309" i="5"/>
  <c r="V316" i="5"/>
  <c r="J316" i="5" s="1"/>
  <c r="V324" i="5"/>
  <c r="V333" i="5"/>
  <c r="V341" i="5"/>
  <c r="V348" i="5"/>
  <c r="V356" i="5"/>
  <c r="H356" i="5"/>
  <c r="V364" i="5"/>
  <c r="R364" i="5"/>
  <c r="V365" i="5"/>
  <c r="I365" i="5"/>
  <c r="V372" i="5"/>
  <c r="R372" i="5" s="1"/>
  <c r="V373" i="5"/>
  <c r="V381" i="5"/>
  <c r="I381" i="5"/>
  <c r="V396" i="5"/>
  <c r="J396" i="5" s="1"/>
  <c r="V405" i="5"/>
  <c r="I405" i="5"/>
  <c r="V413" i="5"/>
  <c r="R413" i="5" s="1"/>
  <c r="V420" i="5"/>
  <c r="V436" i="5"/>
  <c r="J436" i="5"/>
  <c r="V437" i="5"/>
  <c r="F437" i="5"/>
  <c r="V461" i="5"/>
  <c r="R461" i="5" s="1"/>
  <c r="V468" i="5"/>
  <c r="V492" i="5"/>
  <c r="V493" i="5"/>
  <c r="R493" i="5"/>
  <c r="V501" i="5"/>
  <c r="V517" i="5"/>
  <c r="R517" i="5"/>
  <c r="V524" i="5"/>
  <c r="G524" i="5" s="1"/>
  <c r="V540" i="5"/>
  <c r="V541" i="5"/>
  <c r="I541" i="5"/>
  <c r="V564" i="5"/>
  <c r="V573" i="5"/>
  <c r="V589" i="5"/>
  <c r="J589" i="5" s="1"/>
  <c r="V613" i="5"/>
  <c r="G613" i="5"/>
  <c r="V629" i="5"/>
  <c r="V653" i="5"/>
  <c r="E653" i="5" s="1"/>
  <c r="X653" i="5" s="1"/>
  <c r="V685" i="5"/>
  <c r="G685" i="5" s="1"/>
  <c r="V693" i="5"/>
  <c r="G693" i="5"/>
  <c r="V701" i="5"/>
  <c r="V709" i="5"/>
  <c r="V717" i="5"/>
  <c r="G717" i="5"/>
  <c r="V749" i="5"/>
  <c r="G749" i="5" s="1"/>
  <c r="V757" i="5"/>
  <c r="V853" i="5"/>
  <c r="F853" i="5"/>
  <c r="V877" i="5"/>
  <c r="V893" i="5"/>
  <c r="G893" i="5"/>
  <c r="V988" i="5"/>
  <c r="V997" i="5"/>
  <c r="V1005" i="5"/>
  <c r="F1005" i="5"/>
  <c r="V1013" i="5"/>
  <c r="V1028" i="5"/>
  <c r="V1053" i="5"/>
  <c r="V1100" i="5"/>
  <c r="V1189" i="5"/>
  <c r="V1213" i="5"/>
  <c r="H1213" i="5"/>
  <c r="V1221" i="5"/>
  <c r="R1221" i="5" s="1"/>
  <c r="V1229" i="5"/>
  <c r="R1229" i="5"/>
  <c r="V1245" i="5"/>
  <c r="F1245" i="5" s="1"/>
  <c r="V1277" i="5"/>
  <c r="I1277" i="5"/>
  <c r="V1309" i="5"/>
  <c r="V1357" i="5"/>
  <c r="G1357" i="5"/>
  <c r="V1389" i="5"/>
  <c r="V1397" i="5"/>
  <c r="V1413" i="5"/>
  <c r="G1413" i="5"/>
  <c r="V1421" i="5"/>
  <c r="V1429" i="5"/>
  <c r="V1460" i="5"/>
  <c r="G1460" i="5"/>
  <c r="V1461" i="5"/>
  <c r="F1461" i="5" s="1"/>
  <c r="V1477" i="5"/>
  <c r="E1477" i="5"/>
  <c r="X1477" i="5" s="1"/>
  <c r="V1493" i="5"/>
  <c r="V1517" i="5"/>
  <c r="V1557" i="5"/>
  <c r="V1613" i="5"/>
  <c r="G1613" i="5"/>
  <c r="V1644" i="5"/>
  <c r="J1644" i="5"/>
  <c r="V1645" i="5"/>
  <c r="V1669" i="5"/>
  <c r="F1669" i="5"/>
  <c r="V1701" i="5"/>
  <c r="J1701" i="5" s="1"/>
  <c r="V1717" i="5"/>
  <c r="F1717" i="5"/>
  <c r="V1749" i="5"/>
  <c r="V1757" i="5"/>
  <c r="G1757" i="5" s="1"/>
  <c r="V1765" i="5"/>
  <c r="F1765" i="5"/>
  <c r="V1797" i="5"/>
  <c r="V1813" i="5"/>
  <c r="J1813" i="5"/>
  <c r="V1845" i="5"/>
  <c r="V1861" i="5"/>
  <c r="V1877" i="5"/>
  <c r="E1877" i="5"/>
  <c r="X1877" i="5" s="1"/>
  <c r="V1901" i="5"/>
  <c r="V1909" i="5"/>
  <c r="E1909" i="5" s="1"/>
  <c r="X1909" i="5" s="1"/>
  <c r="V1925" i="5"/>
  <c r="V1933" i="5"/>
  <c r="V1949" i="5"/>
  <c r="V1981" i="5"/>
  <c r="F1981" i="5"/>
  <c r="V1989" i="5"/>
  <c r="E1989" i="5" s="1"/>
  <c r="X1989" i="5" s="1"/>
  <c r="V2005" i="5"/>
  <c r="V2013" i="5"/>
  <c r="V2021" i="5"/>
  <c r="E2021" i="5"/>
  <c r="X2021" i="5" s="1"/>
  <c r="V2045" i="5"/>
  <c r="V2053" i="5"/>
  <c r="V2069" i="5"/>
  <c r="V2077" i="5"/>
  <c r="E2077" i="5" s="1"/>
  <c r="X2077" i="5" s="1"/>
  <c r="V2085" i="5"/>
  <c r="R2085" i="5"/>
  <c r="V2109" i="5"/>
  <c r="H2109" i="5" s="1"/>
  <c r="V2117" i="5"/>
  <c r="V2133" i="5"/>
  <c r="V2141" i="5"/>
  <c r="R2141" i="5" s="1"/>
  <c r="V2149" i="5"/>
  <c r="V2173" i="5"/>
  <c r="F2173" i="5"/>
  <c r="V2181" i="5"/>
  <c r="I2181" i="5"/>
  <c r="V2197" i="5"/>
  <c r="V2205" i="5"/>
  <c r="J2205" i="5" s="1"/>
  <c r="V2213" i="5"/>
  <c r="V2256" i="5"/>
  <c r="V2269" i="5"/>
  <c r="V2277" i="5"/>
  <c r="H2277" i="5"/>
  <c r="V2285" i="5"/>
  <c r="R2285" i="5" s="1"/>
  <c r="V2333" i="5"/>
  <c r="R2333" i="5"/>
  <c r="V2365" i="5"/>
  <c r="V2389" i="5"/>
  <c r="V2397" i="5"/>
  <c r="R2397" i="5"/>
  <c r="V2480" i="5"/>
  <c r="B5" i="6"/>
  <c r="F60" i="6" s="1"/>
  <c r="V2339" i="5"/>
  <c r="V2359" i="5"/>
  <c r="V2403" i="5"/>
  <c r="V2451" i="5"/>
  <c r="I2451" i="5" s="1"/>
  <c r="V2495" i="5"/>
  <c r="R2495" i="5"/>
  <c r="D11" i="4"/>
  <c r="B59" i="6"/>
  <c r="G59" i="6" s="1"/>
  <c r="B55" i="6"/>
  <c r="G55" i="6" s="1"/>
  <c r="B50" i="6"/>
  <c r="G50" i="6" s="1"/>
  <c r="B49" i="6"/>
  <c r="G49" i="6" s="1"/>
  <c r="B48" i="6"/>
  <c r="G48" i="6" s="1"/>
  <c r="B46" i="6"/>
  <c r="G46" i="6" s="1"/>
  <c r="B45" i="6"/>
  <c r="G45" i="6" s="1"/>
  <c r="B44" i="6"/>
  <c r="G44" i="6" s="1"/>
  <c r="B43" i="6"/>
  <c r="G43" i="6" s="1"/>
  <c r="B41" i="6"/>
  <c r="G41" i="6"/>
  <c r="B40" i="6"/>
  <c r="G40" i="6" s="1"/>
  <c r="B39" i="6"/>
  <c r="G39" i="6" s="1"/>
  <c r="B38" i="6"/>
  <c r="G38" i="6" s="1"/>
  <c r="B36" i="6"/>
  <c r="G36" i="6" s="1"/>
  <c r="B35" i="6"/>
  <c r="G35" i="6" s="1"/>
  <c r="B34" i="6"/>
  <c r="G34" i="6" s="1"/>
  <c r="B33" i="6"/>
  <c r="G33" i="6" s="1"/>
  <c r="B31" i="6"/>
  <c r="G31" i="6" s="1"/>
  <c r="B30" i="6"/>
  <c r="G30" i="6" s="1"/>
  <c r="B29" i="6"/>
  <c r="G29" i="6" s="1"/>
  <c r="H29" i="6" s="1"/>
  <c r="D29" i="6" s="1"/>
  <c r="B28" i="6"/>
  <c r="G28" i="6" s="1"/>
  <c r="B26" i="6"/>
  <c r="G26" i="6" s="1"/>
  <c r="B18" i="6"/>
  <c r="F26" i="6" s="1"/>
  <c r="B25" i="6"/>
  <c r="G25" i="6" s="1"/>
  <c r="B24" i="6"/>
  <c r="G24" i="6" s="1"/>
  <c r="B23" i="6"/>
  <c r="G23" i="6" s="1"/>
  <c r="B17" i="6"/>
  <c r="F25" i="6" s="1"/>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1" i="5"/>
  <c r="T2468" i="5"/>
  <c r="S2447" i="5"/>
  <c r="S2446" i="5"/>
  <c r="T2444" i="5"/>
  <c r="S2433" i="5"/>
  <c r="T2431"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s="1"/>
  <c r="S2206" i="5"/>
  <c r="T2205" i="5"/>
  <c r="S2189" i="5"/>
  <c r="S2183" i="5"/>
  <c r="T2175" i="5"/>
  <c r="S2174" i="5"/>
  <c r="S2172" i="5"/>
  <c r="V2171" i="5"/>
  <c r="E2171" i="5" s="1"/>
  <c r="X2171" i="5" s="1"/>
  <c r="S2154" i="5"/>
  <c r="T2150" i="5"/>
  <c r="AB2149" i="5"/>
  <c r="S2130" i="5"/>
  <c r="S2129" i="5"/>
  <c r="S2121" i="5"/>
  <c r="V2119" i="5"/>
  <c r="F2119" i="5" s="1"/>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S1887" i="5"/>
  <c r="T1886" i="5"/>
  <c r="V1883" i="5"/>
  <c r="E1883" i="5"/>
  <c r="X1883" i="5" s="1"/>
  <c r="T1879" i="5"/>
  <c r="T1868" i="5"/>
  <c r="V1864" i="5"/>
  <c r="V1851" i="5"/>
  <c r="V1843" i="5"/>
  <c r="T1841" i="5"/>
  <c r="V1840" i="5"/>
  <c r="H1840" i="5"/>
  <c r="T1833" i="5"/>
  <c r="R1831" i="5"/>
  <c r="T1825" i="5"/>
  <c r="F1823" i="5"/>
  <c r="T181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s="1"/>
  <c r="X1703" i="5" s="1"/>
  <c r="AB1703" i="5"/>
  <c r="S1700" i="5"/>
  <c r="S1697" i="5"/>
  <c r="V1691" i="5"/>
  <c r="J1691" i="5" s="1"/>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S1303" i="5"/>
  <c r="T1300" i="5"/>
  <c r="S1295" i="5"/>
  <c r="S1290" i="5"/>
  <c r="V1288" i="5"/>
  <c r="AB1287" i="5"/>
  <c r="T1286" i="5"/>
  <c r="S1281" i="5"/>
  <c r="V1280" i="5"/>
  <c r="R1280" i="5" s="1"/>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s="1"/>
  <c r="X1155" i="5" s="1"/>
  <c r="V1151" i="5"/>
  <c r="J1151" i="5"/>
  <c r="S1151" i="5"/>
  <c r="V1147" i="5"/>
  <c r="J1147" i="5"/>
  <c r="V1143" i="5"/>
  <c r="J1143" i="5" s="1"/>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s="1"/>
  <c r="V1096" i="5"/>
  <c r="S1093" i="5"/>
  <c r="T1092" i="5"/>
  <c r="S1089" i="5"/>
  <c r="T1088" i="5"/>
  <c r="V1087" i="5"/>
  <c r="S1087" i="5"/>
  <c r="S1084" i="5"/>
  <c r="V1083" i="5"/>
  <c r="H1083" i="5"/>
  <c r="V1079" i="5"/>
  <c r="S1077" i="5"/>
  <c r="V1075" i="5"/>
  <c r="V1071" i="5"/>
  <c r="AB1071" i="5"/>
  <c r="S1069" i="5"/>
  <c r="S1068" i="5"/>
  <c r="V1067" i="5"/>
  <c r="S1065" i="5"/>
  <c r="V1063" i="5"/>
  <c r="J1063" i="5" s="1"/>
  <c r="S1061" i="5"/>
  <c r="S1060" i="5"/>
  <c r="T1057" i="5"/>
  <c r="V1055" i="5"/>
  <c r="F1055" i="5"/>
  <c r="S1052" i="5"/>
  <c r="V1047" i="5"/>
  <c r="AB1047" i="5"/>
  <c r="S1046" i="5"/>
  <c r="S1045" i="5"/>
  <c r="V1043" i="5"/>
  <c r="S1041" i="5"/>
  <c r="V1039" i="5"/>
  <c r="F1039" i="5" s="1"/>
  <c r="S1033" i="5"/>
  <c r="V1031" i="5"/>
  <c r="F1031" i="5"/>
  <c r="S1028" i="5"/>
  <c r="T1025" i="5"/>
  <c r="V1023" i="5"/>
  <c r="S1022" i="5"/>
  <c r="T1017" i="5"/>
  <c r="V1015" i="5"/>
  <c r="I1015" i="5" s="1"/>
  <c r="V1011" i="5"/>
  <c r="G1011" i="5"/>
  <c r="V1007" i="5"/>
  <c r="AB1007" i="5"/>
  <c r="V1003" i="5"/>
  <c r="V999" i="5"/>
  <c r="G999" i="5" s="1"/>
  <c r="S998" i="5"/>
  <c r="V995" i="5"/>
  <c r="J995" i="5"/>
  <c r="V991" i="5"/>
  <c r="AB991" i="5"/>
  <c r="T989" i="5"/>
  <c r="T988" i="5"/>
  <c r="V987" i="5"/>
  <c r="J987" i="5" s="1"/>
  <c r="S985" i="5"/>
  <c r="V983" i="5"/>
  <c r="F983" i="5" s="1"/>
  <c r="AB983" i="5"/>
  <c r="S982" i="5"/>
  <c r="T981" i="5"/>
  <c r="S977" i="5"/>
  <c r="V975" i="5"/>
  <c r="R975" i="5"/>
  <c r="S973" i="5"/>
  <c r="S969" i="5"/>
  <c r="V967" i="5"/>
  <c r="E967" i="5" s="1"/>
  <c r="X967" i="5" s="1"/>
  <c r="AB967" i="5"/>
  <c r="S966" i="5"/>
  <c r="V963" i="5"/>
  <c r="T962" i="5"/>
  <c r="V959" i="5"/>
  <c r="G959" i="5" s="1"/>
  <c r="AB959" i="5"/>
  <c r="S957" i="5"/>
  <c r="S956" i="5"/>
  <c r="V951" i="5"/>
  <c r="J951" i="5" s="1"/>
  <c r="S951" i="5"/>
  <c r="S949" i="5"/>
  <c r="T945" i="5"/>
  <c r="V943" i="5"/>
  <c r="AB943" i="5"/>
  <c r="S941" i="5"/>
  <c r="S940" i="5"/>
  <c r="V939" i="5"/>
  <c r="E939" i="5"/>
  <c r="X939" i="5" s="1"/>
  <c r="S938" i="5"/>
  <c r="S937" i="5"/>
  <c r="T932" i="5"/>
  <c r="V931" i="5"/>
  <c r="J931" i="5" s="1"/>
  <c r="S924" i="5"/>
  <c r="T922" i="5"/>
  <c r="T921" i="5"/>
  <c r="S919" i="5"/>
  <c r="S916" i="5"/>
  <c r="V915" i="5"/>
  <c r="I915" i="5" s="1"/>
  <c r="S913" i="5"/>
  <c r="T910" i="5"/>
  <c r="S909" i="5"/>
  <c r="S908" i="5"/>
  <c r="V907" i="5"/>
  <c r="AB903" i="5"/>
  <c r="V895" i="5"/>
  <c r="I895" i="5" s="1"/>
  <c r="T895" i="5"/>
  <c r="V891" i="5"/>
  <c r="T889" i="5"/>
  <c r="T885" i="5"/>
  <c r="V883" i="5"/>
  <c r="V879" i="5"/>
  <c r="H879" i="5" s="1"/>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s="1"/>
  <c r="T818" i="5"/>
  <c r="S812" i="5"/>
  <c r="V807" i="5"/>
  <c r="H807" i="5" s="1"/>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s="1"/>
  <c r="S687" i="5"/>
  <c r="T686" i="5"/>
  <c r="S682" i="5"/>
  <c r="V680" i="5"/>
  <c r="G680" i="5"/>
  <c r="T676" i="5"/>
  <c r="S671" i="5"/>
  <c r="T665" i="5"/>
  <c r="V663" i="5"/>
  <c r="V662" i="5"/>
  <c r="S661" i="5"/>
  <c r="T660" i="5"/>
  <c r="V655" i="5"/>
  <c r="R655" i="5" s="1"/>
  <c r="S652" i="5"/>
  <c r="T649" i="5"/>
  <c r="V647" i="5"/>
  <c r="S641" i="5"/>
  <c r="V639" i="5"/>
  <c r="E639" i="5" s="1"/>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s="1"/>
  <c r="S606" i="5"/>
  <c r="V603" i="5"/>
  <c r="V599" i="5"/>
  <c r="V595" i="5"/>
  <c r="J595" i="5" s="1"/>
  <c r="V591" i="5"/>
  <c r="J591" i="5" s="1"/>
  <c r="V590" i="5"/>
  <c r="S589" i="5"/>
  <c r="S588" i="5"/>
  <c r="V583" i="5"/>
  <c r="S582" i="5"/>
  <c r="T581" i="5"/>
  <c r="T580" i="5"/>
  <c r="V579" i="5"/>
  <c r="E579" i="5" s="1"/>
  <c r="X579" i="5" s="1"/>
  <c r="V575" i="5"/>
  <c r="F575" i="5"/>
  <c r="T575" i="5"/>
  <c r="T574" i="5"/>
  <c r="V571" i="5"/>
  <c r="F571" i="5"/>
  <c r="V567" i="5"/>
  <c r="AB566" i="5"/>
  <c r="T565" i="5"/>
  <c r="V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s="1"/>
  <c r="T495" i="5"/>
  <c r="T494" i="5"/>
  <c r="T493" i="5"/>
  <c r="T485" i="5"/>
  <c r="V483" i="5"/>
  <c r="T482" i="5"/>
  <c r="T481" i="5"/>
  <c r="S479" i="5"/>
  <c r="T472" i="5"/>
  <c r="T471" i="5"/>
  <c r="S468" i="5"/>
  <c r="V467" i="5"/>
  <c r="T466" i="5"/>
  <c r="T465" i="5"/>
  <c r="V463" i="5"/>
  <c r="T463" i="5"/>
  <c r="T462" i="5"/>
  <c r="T460" i="5"/>
  <c r="V459" i="5"/>
  <c r="T455" i="5"/>
  <c r="T453" i="5"/>
  <c r="V447" i="5"/>
  <c r="I447" i="5" s="1"/>
  <c r="S447" i="5"/>
  <c r="S446" i="5"/>
  <c r="T445" i="5"/>
  <c r="V443" i="5"/>
  <c r="T442" i="5"/>
  <c r="V439" i="5"/>
  <c r="I439" i="5" s="1"/>
  <c r="V435" i="5"/>
  <c r="E435" i="5"/>
  <c r="X435" i="5" s="1"/>
  <c r="S434" i="5"/>
  <c r="T433" i="5"/>
  <c r="T430" i="5"/>
  <c r="V429" i="5"/>
  <c r="J429" i="5" s="1"/>
  <c r="S428" i="5"/>
  <c r="V427" i="5"/>
  <c r="T423" i="5"/>
  <c r="S422" i="5"/>
  <c r="T421" i="5"/>
  <c r="S420" i="5"/>
  <c r="T416" i="5"/>
  <c r="S413" i="5"/>
  <c r="V407" i="5"/>
  <c r="R407" i="5"/>
  <c r="T405" i="5"/>
  <c r="S404" i="5"/>
  <c r="S402" i="5"/>
  <c r="T399" i="5"/>
  <c r="T393" i="5"/>
  <c r="V391" i="5"/>
  <c r="R391" i="5" s="1"/>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s="1"/>
  <c r="AB335" i="5"/>
  <c r="S334" i="5"/>
  <c r="S333" i="5"/>
  <c r="S332" i="5"/>
  <c r="V331" i="5"/>
  <c r="R331" i="5" s="1"/>
  <c r="T325" i="5"/>
  <c r="T324" i="5"/>
  <c r="T317" i="5"/>
  <c r="S313" i="5"/>
  <c r="V311" i="5"/>
  <c r="F311" i="5"/>
  <c r="T311" i="5"/>
  <c r="V307" i="5"/>
  <c r="T305" i="5"/>
  <c r="V303" i="5"/>
  <c r="S303" i="5"/>
  <c r="T300" i="5"/>
  <c r="V299" i="5"/>
  <c r="S298" i="5"/>
  <c r="V295" i="5"/>
  <c r="S294" i="5"/>
  <c r="T293" i="5"/>
  <c r="V287" i="5"/>
  <c r="R287" i="5"/>
  <c r="T281" i="5"/>
  <c r="S279" i="5"/>
  <c r="T278" i="5"/>
  <c r="S276" i="5"/>
  <c r="V271" i="5"/>
  <c r="E271" i="5" s="1"/>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s="1"/>
  <c r="AB207" i="5"/>
  <c r="S205" i="5"/>
  <c r="V203" i="5"/>
  <c r="J203" i="5" s="1"/>
  <c r="T202" i="5"/>
  <c r="T201" i="5"/>
  <c r="V199" i="5"/>
  <c r="S198" i="5"/>
  <c r="V195" i="5"/>
  <c r="T194" i="5"/>
  <c r="S193" i="5"/>
  <c r="V191" i="5"/>
  <c r="J191" i="5"/>
  <c r="T191" i="5"/>
  <c r="T190" i="5"/>
  <c r="T188" i="5"/>
  <c r="V187" i="5"/>
  <c r="R187" i="5" s="1"/>
  <c r="T186" i="5"/>
  <c r="S185" i="5"/>
  <c r="V183" i="5"/>
  <c r="F183" i="5"/>
  <c r="V179" i="5"/>
  <c r="F179" i="5" s="1"/>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s="1"/>
  <c r="T114" i="5"/>
  <c r="S113" i="5"/>
  <c r="V111" i="5"/>
  <c r="T109" i="5"/>
  <c r="S108" i="5"/>
  <c r="V107" i="5"/>
  <c r="R107" i="5" s="1"/>
  <c r="T106" i="5"/>
  <c r="T105" i="5"/>
  <c r="AB104" i="5"/>
  <c r="V103" i="5"/>
  <c r="J103" i="5" s="1"/>
  <c r="AB103" i="5"/>
  <c r="AB101" i="5"/>
  <c r="S100" i="5"/>
  <c r="V99" i="5"/>
  <c r="R99" i="5"/>
  <c r="T96" i="5"/>
  <c r="V95" i="5"/>
  <c r="F95" i="5" s="1"/>
  <c r="S95" i="5"/>
  <c r="V91" i="5"/>
  <c r="V87" i="5"/>
  <c r="G87" i="5" s="1"/>
  <c r="V83" i="5"/>
  <c r="H83" i="5" s="1"/>
  <c r="AB80" i="5"/>
  <c r="V75" i="5"/>
  <c r="F75" i="5"/>
  <c r="V71" i="5"/>
  <c r="V67" i="5"/>
  <c r="G67" i="5"/>
  <c r="H61" i="4"/>
  <c r="P41" i="4"/>
  <c r="P40" i="4"/>
  <c r="Q37" i="4"/>
  <c r="B43" i="4" s="1"/>
  <c r="A27" i="6" s="1"/>
  <c r="P29" i="4"/>
  <c r="P28" i="4"/>
  <c r="A5" i="4"/>
  <c r="A63" i="2"/>
  <c r="V779" i="5"/>
  <c r="V923" i="5"/>
  <c r="V2079" i="5"/>
  <c r="H2079" i="5" s="1"/>
  <c r="V2159" i="5"/>
  <c r="S2300" i="5"/>
  <c r="T1518" i="5"/>
  <c r="V2263" i="5"/>
  <c r="H2263" i="5" s="1"/>
  <c r="V399" i="5"/>
  <c r="G399" i="5"/>
  <c r="AB864" i="5"/>
  <c r="T1544" i="5"/>
  <c r="V656" i="5"/>
  <c r="F656" i="5"/>
  <c r="V771" i="5"/>
  <c r="S1092" i="5"/>
  <c r="V1095" i="5"/>
  <c r="V839" i="5"/>
  <c r="F839" i="5" s="1"/>
  <c r="V831" i="5"/>
  <c r="G831" i="5" s="1"/>
  <c r="V843" i="5"/>
  <c r="V950" i="5"/>
  <c r="R950" i="5" s="1"/>
  <c r="T1550" i="5"/>
  <c r="V1707" i="5"/>
  <c r="T2433" i="5"/>
  <c r="V1784" i="5"/>
  <c r="J1784" i="5" s="1"/>
  <c r="V1800" i="5"/>
  <c r="V1832" i="5"/>
  <c r="R1832" i="5" s="1"/>
  <c r="V1776" i="5"/>
  <c r="V1792" i="5"/>
  <c r="H1792" i="5" s="1"/>
  <c r="G1808" i="5"/>
  <c r="V2383" i="5"/>
  <c r="T2401" i="5"/>
  <c r="V2255" i="5"/>
  <c r="G2255" i="5" s="1"/>
  <c r="V375" i="5"/>
  <c r="V279" i="5"/>
  <c r="R279" i="5" s="1"/>
  <c r="V511" i="5"/>
  <c r="V899" i="5"/>
  <c r="G899" i="5"/>
  <c r="V919" i="5"/>
  <c r="I919" i="5" s="1"/>
  <c r="V1119" i="5"/>
  <c r="V1190" i="5"/>
  <c r="V1351" i="5"/>
  <c r="V323" i="5"/>
  <c r="I323" i="5"/>
  <c r="V379" i="5"/>
  <c r="J379" i="5" s="1"/>
  <c r="V455" i="5"/>
  <c r="F455" i="5"/>
  <c r="V475" i="5"/>
  <c r="J475" i="5" s="1"/>
  <c r="V911" i="5"/>
  <c r="I911" i="5"/>
  <c r="V1103" i="5"/>
  <c r="V355" i="5"/>
  <c r="V415" i="5"/>
  <c r="V451" i="5"/>
  <c r="V587" i="5"/>
  <c r="F587" i="5" s="1"/>
  <c r="V863" i="5"/>
  <c r="I863" i="5"/>
  <c r="V1222" i="5"/>
  <c r="V315" i="5"/>
  <c r="I315" i="5"/>
  <c r="V423" i="5"/>
  <c r="R423" i="5" s="1"/>
  <c r="V515" i="5"/>
  <c r="R515" i="5" s="1"/>
  <c r="V1127" i="5"/>
  <c r="H1127" i="5"/>
  <c r="V767" i="5"/>
  <c r="V819" i="5"/>
  <c r="V903" i="5"/>
  <c r="E903" i="5" s="1"/>
  <c r="X903" i="5" s="1"/>
  <c r="G910" i="5"/>
  <c r="V239" i="5"/>
  <c r="G239" i="5"/>
  <c r="V251" i="5"/>
  <c r="F251" i="5" s="1"/>
  <c r="V259" i="5"/>
  <c r="V815" i="5"/>
  <c r="G815" i="5" s="1"/>
  <c r="V927" i="5"/>
  <c r="V1167" i="5"/>
  <c r="G1167" i="5"/>
  <c r="V243" i="5"/>
  <c r="H243" i="5" s="1"/>
  <c r="V255" i="5"/>
  <c r="E255" i="5"/>
  <c r="X255" i="5" s="1"/>
  <c r="V263" i="5"/>
  <c r="H263" i="5" s="1"/>
  <c r="V491" i="5"/>
  <c r="J491" i="5"/>
  <c r="V499" i="5"/>
  <c r="I499" i="5" s="1"/>
  <c r="V527" i="5"/>
  <c r="V531" i="5"/>
  <c r="V775" i="5"/>
  <c r="F775" i="5" s="1"/>
  <c r="V795" i="5"/>
  <c r="H795" i="5"/>
  <c r="V811" i="5"/>
  <c r="I811" i="5" s="1"/>
  <c r="V827" i="5"/>
  <c r="V847" i="5"/>
  <c r="V855" i="5"/>
  <c r="G855" i="5" s="1"/>
  <c r="V783" i="5"/>
  <c r="V835" i="5"/>
  <c r="V871" i="5"/>
  <c r="F871" i="5"/>
  <c r="V935" i="5"/>
  <c r="V1214" i="5"/>
  <c r="V267" i="5"/>
  <c r="V275" i="5"/>
  <c r="R275" i="5"/>
  <c r="V283" i="5"/>
  <c r="E283" i="5"/>
  <c r="X283" i="5" s="1"/>
  <c r="V291" i="5"/>
  <c r="I291" i="5" s="1"/>
  <c r="V327" i="5"/>
  <c r="H327" i="5"/>
  <c r="V335" i="5"/>
  <c r="V343" i="5"/>
  <c r="I343" i="5"/>
  <c r="V351" i="5"/>
  <c r="J351" i="5" s="1"/>
  <c r="V387" i="5"/>
  <c r="V395" i="5"/>
  <c r="V403" i="5"/>
  <c r="J403" i="5"/>
  <c r="V411" i="5"/>
  <c r="V419" i="5"/>
  <c r="V471" i="5"/>
  <c r="G471" i="5" s="1"/>
  <c r="V479" i="5"/>
  <c r="G479" i="5"/>
  <c r="V487" i="5"/>
  <c r="V495" i="5"/>
  <c r="H495" i="5" s="1"/>
  <c r="V547" i="5"/>
  <c r="E547" i="5"/>
  <c r="X547" i="5" s="1"/>
  <c r="V643" i="5"/>
  <c r="I643" i="5" s="1"/>
  <c r="V799" i="5"/>
  <c r="F799" i="5"/>
  <c r="V887" i="5"/>
  <c r="J887" i="5" s="1"/>
  <c r="V942" i="5"/>
  <c r="H942" i="5"/>
  <c r="V955" i="5"/>
  <c r="V659" i="5"/>
  <c r="G659" i="5"/>
  <c r="V1359" i="5"/>
  <c r="G1359" i="5"/>
  <c r="V1407" i="5"/>
  <c r="E1407" i="5"/>
  <c r="X1407" i="5" s="1"/>
  <c r="T1642" i="5"/>
  <c r="V2015" i="5"/>
  <c r="J2015" i="5" s="1"/>
  <c r="V1387" i="5"/>
  <c r="V1419" i="5"/>
  <c r="F1419" i="5"/>
  <c r="T1626" i="5"/>
  <c r="AB1767" i="5"/>
  <c r="AB1783" i="5"/>
  <c r="T1831" i="5"/>
  <c r="AB1831" i="5"/>
  <c r="S1831" i="5"/>
  <c r="V1423" i="5"/>
  <c r="R1423" i="5"/>
  <c r="V1459" i="5"/>
  <c r="G1459" i="5"/>
  <c r="V1711" i="5"/>
  <c r="V1431" i="5"/>
  <c r="V1439" i="5"/>
  <c r="V1467" i="5"/>
  <c r="J1467" i="5" s="1"/>
  <c r="V1475" i="5"/>
  <c r="V1507" i="5"/>
  <c r="V1515" i="5"/>
  <c r="V1839" i="5"/>
  <c r="G1839" i="5" s="1"/>
  <c r="V1855" i="5"/>
  <c r="V1871" i="5"/>
  <c r="R1871" i="5" s="1"/>
  <c r="V1887" i="5"/>
  <c r="V2071" i="5"/>
  <c r="V2221" i="5"/>
  <c r="R2221" i="5" s="1"/>
  <c r="V1443" i="5"/>
  <c r="V1463" i="5"/>
  <c r="J1463" i="5" s="1"/>
  <c r="V1471" i="5"/>
  <c r="V1479" i="5"/>
  <c r="V1487" i="5"/>
  <c r="V1495" i="5"/>
  <c r="H1495" i="5" s="1"/>
  <c r="V1503" i="5"/>
  <c r="F1503" i="5" s="1"/>
  <c r="V1511" i="5"/>
  <c r="J1511" i="5"/>
  <c r="AB1711" i="5"/>
  <c r="V1847" i="5"/>
  <c r="V1863" i="5"/>
  <c r="I1863" i="5" s="1"/>
  <c r="V1879" i="5"/>
  <c r="G1879" i="5"/>
  <c r="V1903" i="5"/>
  <c r="V1967" i="5"/>
  <c r="I1967" i="5" s="1"/>
  <c r="V2047" i="5"/>
  <c r="F2047" i="5"/>
  <c r="V2136" i="5"/>
  <c r="V1999" i="5"/>
  <c r="V2031" i="5"/>
  <c r="R2031" i="5"/>
  <c r="V1935" i="5"/>
  <c r="H1935" i="5"/>
  <c r="V1968" i="5"/>
  <c r="V1991" i="5"/>
  <c r="J1991" i="5" s="1"/>
  <c r="V2023" i="5"/>
  <c r="I2023" i="5" s="1"/>
  <c r="V1959" i="5"/>
  <c r="V2007" i="5"/>
  <c r="V2039" i="5"/>
  <c r="V2107" i="5"/>
  <c r="R2107" i="5" s="1"/>
  <c r="V2175" i="5"/>
  <c r="F2175" i="5" s="1"/>
  <c r="T2086" i="5"/>
  <c r="S2086" i="5"/>
  <c r="V2139" i="5"/>
  <c r="V2215" i="5"/>
  <c r="G2215" i="5"/>
  <c r="V2287" i="5"/>
  <c r="G2287" i="5"/>
  <c r="S2150" i="5"/>
  <c r="V2183" i="5"/>
  <c r="V2191" i="5"/>
  <c r="R2191" i="5" s="1"/>
  <c r="V2310" i="5"/>
  <c r="F2310" i="5"/>
  <c r="V2199" i="5"/>
  <c r="V2247" i="5"/>
  <c r="T2346" i="5"/>
  <c r="S2346" i="5"/>
  <c r="V2279" i="5"/>
  <c r="I2279" i="5" s="1"/>
  <c r="V2295" i="5"/>
  <c r="T2308" i="5"/>
  <c r="S2308" i="5"/>
  <c r="T2362" i="5"/>
  <c r="T2314" i="5"/>
  <c r="S2314" i="5"/>
  <c r="V2315" i="5"/>
  <c r="F2315" i="5"/>
  <c r="T2330" i="5"/>
  <c r="S2330" i="5"/>
  <c r="V2351" i="5"/>
  <c r="I2351" i="5"/>
  <c r="V2375" i="5"/>
  <c r="E2375" i="5" s="1"/>
  <c r="X2375" i="5" s="1"/>
  <c r="T2409" i="5"/>
  <c r="V2459" i="5"/>
  <c r="F2459" i="5" s="1"/>
  <c r="V2471" i="5"/>
  <c r="H2471" i="5" s="1"/>
  <c r="T2393" i="5"/>
  <c r="S2338" i="5"/>
  <c r="S2354" i="5"/>
  <c r="S2386" i="5"/>
  <c r="V2491" i="5"/>
  <c r="G2491" i="5"/>
  <c r="V70" i="5"/>
  <c r="F70" i="5"/>
  <c r="V72" i="5"/>
  <c r="V78" i="5"/>
  <c r="V80" i="5"/>
  <c r="V86" i="5"/>
  <c r="E86" i="5" s="1"/>
  <c r="X86" i="5" s="1"/>
  <c r="V88" i="5"/>
  <c r="I88" i="5" s="1"/>
  <c r="V96" i="5"/>
  <c r="G96" i="5"/>
  <c r="V104" i="5"/>
  <c r="V110" i="5"/>
  <c r="R110" i="5" s="1"/>
  <c r="V112" i="5"/>
  <c r="V120" i="5"/>
  <c r="G120" i="5" s="1"/>
  <c r="V126" i="5"/>
  <c r="G126" i="5"/>
  <c r="V128" i="5"/>
  <c r="G128" i="5"/>
  <c r="V136" i="5"/>
  <c r="F136" i="5" s="1"/>
  <c r="V142" i="5"/>
  <c r="G142" i="5" s="1"/>
  <c r="V144" i="5"/>
  <c r="R144" i="5"/>
  <c r="V152" i="5"/>
  <c r="E152" i="5"/>
  <c r="X152" i="5" s="1"/>
  <c r="V158" i="5"/>
  <c r="V160" i="5"/>
  <c r="G160" i="5"/>
  <c r="V168" i="5"/>
  <c r="R168" i="5"/>
  <c r="V174" i="5"/>
  <c r="J174" i="5" s="1"/>
  <c r="V176" i="5"/>
  <c r="V184" i="5"/>
  <c r="G184" i="5" s="1"/>
  <c r="V190" i="5"/>
  <c r="G190" i="5" s="1"/>
  <c r="V192" i="5"/>
  <c r="V200" i="5"/>
  <c r="V208" i="5"/>
  <c r="V1454" i="5"/>
  <c r="G1454" i="5" s="1"/>
  <c r="V238" i="5"/>
  <c r="E238" i="5"/>
  <c r="X238" i="5" s="1"/>
  <c r="V430" i="5"/>
  <c r="R430" i="5"/>
  <c r="V667" i="5"/>
  <c r="R667" i="5" s="1"/>
  <c r="V671" i="5"/>
  <c r="V675" i="5"/>
  <c r="E675" i="5" s="1"/>
  <c r="X675" i="5" s="1"/>
  <c r="V679" i="5"/>
  <c r="R679" i="5" s="1"/>
  <c r="V683" i="5"/>
  <c r="H683" i="5"/>
  <c r="V687" i="5"/>
  <c r="I687" i="5"/>
  <c r="V691" i="5"/>
  <c r="F691" i="5" s="1"/>
  <c r="V695" i="5"/>
  <c r="H695" i="5" s="1"/>
  <c r="V699" i="5"/>
  <c r="J699" i="5"/>
  <c r="V703" i="5"/>
  <c r="V707" i="5"/>
  <c r="I707" i="5" s="1"/>
  <c r="V711" i="5"/>
  <c r="J711" i="5"/>
  <c r="V715" i="5"/>
  <c r="J715" i="5"/>
  <c r="V719" i="5"/>
  <c r="J719" i="5" s="1"/>
  <c r="V723" i="5"/>
  <c r="I723" i="5" s="1"/>
  <c r="V727" i="5"/>
  <c r="J727" i="5"/>
  <c r="V731" i="5"/>
  <c r="G731" i="5"/>
  <c r="V735" i="5"/>
  <c r="V739" i="5"/>
  <c r="F739" i="5"/>
  <c r="V743" i="5"/>
  <c r="I743" i="5" s="1"/>
  <c r="V747" i="5"/>
  <c r="R747" i="5" s="1"/>
  <c r="V751" i="5"/>
  <c r="J751" i="5"/>
  <c r="V759" i="5"/>
  <c r="V763" i="5"/>
  <c r="F763" i="5"/>
  <c r="V776" i="5"/>
  <c r="V792" i="5"/>
  <c r="F792" i="5"/>
  <c r="V808" i="5"/>
  <c r="F808" i="5"/>
  <c r="V824" i="5"/>
  <c r="H824" i="5" s="1"/>
  <c r="V840" i="5"/>
  <c r="V856" i="5"/>
  <c r="G856" i="5"/>
  <c r="V872" i="5"/>
  <c r="H872" i="5" s="1"/>
  <c r="V888" i="5"/>
  <c r="J888" i="5" s="1"/>
  <c r="V904" i="5"/>
  <c r="I904" i="5"/>
  <c r="V920" i="5"/>
  <c r="V936" i="5"/>
  <c r="F936" i="5"/>
  <c r="V952" i="5"/>
  <c r="R952" i="5"/>
  <c r="V294" i="5"/>
  <c r="V302" i="5"/>
  <c r="R302" i="5"/>
  <c r="V350" i="5"/>
  <c r="H350" i="5"/>
  <c r="V406" i="5"/>
  <c r="V550" i="5"/>
  <c r="S421" i="5"/>
  <c r="S831" i="5"/>
  <c r="AB1037" i="5"/>
  <c r="T1159" i="5"/>
  <c r="V224" i="5"/>
  <c r="G224" i="5"/>
  <c r="V230" i="5"/>
  <c r="V232" i="5"/>
  <c r="G232" i="5"/>
  <c r="V240" i="5"/>
  <c r="E240" i="5" s="1"/>
  <c r="X240" i="5" s="1"/>
  <c r="V248" i="5"/>
  <c r="R248" i="5" s="1"/>
  <c r="V256" i="5"/>
  <c r="H256" i="5"/>
  <c r="V264" i="5"/>
  <c r="I264" i="5"/>
  <c r="V272" i="5"/>
  <c r="I272" i="5" s="1"/>
  <c r="V280" i="5"/>
  <c r="V288" i="5"/>
  <c r="E288" i="5"/>
  <c r="X288" i="5" s="1"/>
  <c r="V296" i="5"/>
  <c r="V304" i="5"/>
  <c r="V312" i="5"/>
  <c r="H312" i="5" s="1"/>
  <c r="V320" i="5"/>
  <c r="R320" i="5"/>
  <c r="V328" i="5"/>
  <c r="V336" i="5"/>
  <c r="V344" i="5"/>
  <c r="I344" i="5" s="1"/>
  <c r="V352" i="5"/>
  <c r="V360" i="5"/>
  <c r="V368" i="5"/>
  <c r="V376" i="5"/>
  <c r="G376" i="5" s="1"/>
  <c r="V384" i="5"/>
  <c r="I384" i="5"/>
  <c r="V392" i="5"/>
  <c r="F392" i="5"/>
  <c r="V400" i="5"/>
  <c r="V408" i="5"/>
  <c r="R408" i="5"/>
  <c r="V416" i="5"/>
  <c r="F416" i="5"/>
  <c r="V424" i="5"/>
  <c r="V432" i="5"/>
  <c r="E432" i="5"/>
  <c r="X432" i="5" s="1"/>
  <c r="V440" i="5"/>
  <c r="E440" i="5"/>
  <c r="X440" i="5" s="1"/>
  <c r="V448" i="5"/>
  <c r="J448" i="5" s="1"/>
  <c r="V456" i="5"/>
  <c r="J456" i="5"/>
  <c r="V464" i="5"/>
  <c r="V472" i="5"/>
  <c r="R472" i="5" s="1"/>
  <c r="V480" i="5"/>
  <c r="E480" i="5"/>
  <c r="X480" i="5" s="1"/>
  <c r="V488" i="5"/>
  <c r="V496" i="5"/>
  <c r="F496" i="5"/>
  <c r="V504" i="5"/>
  <c r="R504" i="5"/>
  <c r="V512" i="5"/>
  <c r="I512" i="5" s="1"/>
  <c r="V520" i="5"/>
  <c r="I520" i="5" s="1"/>
  <c r="V528" i="5"/>
  <c r="V536" i="5"/>
  <c r="R536" i="5" s="1"/>
  <c r="V544" i="5"/>
  <c r="J544" i="5" s="1"/>
  <c r="V552" i="5"/>
  <c r="R744" i="5"/>
  <c r="V768" i="5"/>
  <c r="R768" i="5"/>
  <c r="V784" i="5"/>
  <c r="G784" i="5" s="1"/>
  <c r="V800" i="5"/>
  <c r="G800" i="5"/>
  <c r="V816" i="5"/>
  <c r="V832" i="5"/>
  <c r="G832" i="5" s="1"/>
  <c r="V848" i="5"/>
  <c r="V864" i="5"/>
  <c r="I864" i="5" s="1"/>
  <c r="V880" i="5"/>
  <c r="V896" i="5"/>
  <c r="F896" i="5" s="1"/>
  <c r="V912" i="5"/>
  <c r="E912" i="5" s="1"/>
  <c r="X912" i="5" s="1"/>
  <c r="V928" i="5"/>
  <c r="I928" i="5"/>
  <c r="V944" i="5"/>
  <c r="F944" i="5" s="1"/>
  <c r="V960" i="5"/>
  <c r="F960" i="5" s="1"/>
  <c r="T999" i="5"/>
  <c r="S1031" i="5"/>
  <c r="V270" i="5"/>
  <c r="H270" i="5"/>
  <c r="V334" i="5"/>
  <c r="E334" i="5" s="1"/>
  <c r="X334" i="5" s="1"/>
  <c r="V382" i="5"/>
  <c r="G382" i="5" s="1"/>
  <c r="J526" i="5"/>
  <c r="V560" i="5"/>
  <c r="E560" i="5"/>
  <c r="X560" i="5" s="1"/>
  <c r="V568" i="5"/>
  <c r="F568" i="5" s="1"/>
  <c r="V576" i="5"/>
  <c r="G576" i="5"/>
  <c r="V584" i="5"/>
  <c r="V592" i="5"/>
  <c r="J592" i="5" s="1"/>
  <c r="V600" i="5"/>
  <c r="G600" i="5"/>
  <c r="V608" i="5"/>
  <c r="G608" i="5"/>
  <c r="V616" i="5"/>
  <c r="V624" i="5"/>
  <c r="V632" i="5"/>
  <c r="R632" i="5" s="1"/>
  <c r="V640" i="5"/>
  <c r="J640" i="5"/>
  <c r="V648" i="5"/>
  <c r="T1709" i="5"/>
  <c r="S1773" i="5"/>
  <c r="T1773" i="5"/>
  <c r="S1869" i="5"/>
  <c r="T1869" i="5"/>
  <c r="S865" i="5"/>
  <c r="T1093" i="5"/>
  <c r="T1141" i="5"/>
  <c r="S1242" i="5"/>
  <c r="S1294" i="5"/>
  <c r="AB1430" i="5"/>
  <c r="AB744" i="5"/>
  <c r="T837" i="5"/>
  <c r="T845" i="5"/>
  <c r="I870" i="5"/>
  <c r="T877" i="5"/>
  <c r="T1242" i="5"/>
  <c r="V968" i="5"/>
  <c r="V974" i="5"/>
  <c r="V976" i="5"/>
  <c r="R976" i="5"/>
  <c r="V984" i="5"/>
  <c r="I984" i="5" s="1"/>
  <c r="V990" i="5"/>
  <c r="E990" i="5" s="1"/>
  <c r="X990" i="5" s="1"/>
  <c r="V992" i="5"/>
  <c r="E992" i="5" s="1"/>
  <c r="X992" i="5" s="1"/>
  <c r="V1000" i="5"/>
  <c r="R1000" i="5"/>
  <c r="V1008" i="5"/>
  <c r="V1014" i="5"/>
  <c r="H1014" i="5" s="1"/>
  <c r="V1016" i="5"/>
  <c r="E1016" i="5"/>
  <c r="X1016" i="5" s="1"/>
  <c r="V1024" i="5"/>
  <c r="F1024" i="5"/>
  <c r="V1032" i="5"/>
  <c r="E1038" i="5"/>
  <c r="X1038" i="5" s="1"/>
  <c r="V1040" i="5"/>
  <c r="V1048" i="5"/>
  <c r="J1048" i="5" s="1"/>
  <c r="V1056" i="5"/>
  <c r="V1064" i="5"/>
  <c r="J1064" i="5"/>
  <c r="V1072" i="5"/>
  <c r="V1080" i="5"/>
  <c r="H1080" i="5" s="1"/>
  <c r="F1144" i="5"/>
  <c r="V1171" i="5"/>
  <c r="E1171" i="5"/>
  <c r="X1171" i="5" s="1"/>
  <c r="V1175" i="5"/>
  <c r="E1175" i="5"/>
  <c r="X1175" i="5" s="1"/>
  <c r="V1179" i="5"/>
  <c r="G1179" i="5" s="1"/>
  <c r="V1183" i="5"/>
  <c r="I1183" i="5" s="1"/>
  <c r="V1187" i="5"/>
  <c r="V1191" i="5"/>
  <c r="G1191" i="5" s="1"/>
  <c r="V1195" i="5"/>
  <c r="H1195" i="5"/>
  <c r="V1199" i="5"/>
  <c r="I1199" i="5" s="1"/>
  <c r="V1203" i="5"/>
  <c r="F1203" i="5" s="1"/>
  <c r="V1207" i="5"/>
  <c r="V1211" i="5"/>
  <c r="V1215" i="5"/>
  <c r="V1219" i="5"/>
  <c r="G1219" i="5" s="1"/>
  <c r="V1223" i="5"/>
  <c r="G1223" i="5"/>
  <c r="V1227" i="5"/>
  <c r="H1227" i="5"/>
  <c r="V1231" i="5"/>
  <c r="I1231" i="5"/>
  <c r="V1235" i="5"/>
  <c r="I1235" i="5" s="1"/>
  <c r="V1239" i="5"/>
  <c r="E1239" i="5" s="1"/>
  <c r="X1239" i="5" s="1"/>
  <c r="V1243" i="5"/>
  <c r="V1247" i="5"/>
  <c r="R1247" i="5" s="1"/>
  <c r="V1251" i="5"/>
  <c r="I1251" i="5"/>
  <c r="V1255" i="5"/>
  <c r="G1255" i="5" s="1"/>
  <c r="V1259" i="5"/>
  <c r="V1263" i="5"/>
  <c r="I1263" i="5"/>
  <c r="V1267" i="5"/>
  <c r="V1271" i="5"/>
  <c r="R1271" i="5"/>
  <c r="V1275" i="5"/>
  <c r="V1279" i="5"/>
  <c r="V1283" i="5"/>
  <c r="J1283" i="5" s="1"/>
  <c r="V1287" i="5"/>
  <c r="G1287" i="5" s="1"/>
  <c r="V1291" i="5"/>
  <c r="F1291" i="5"/>
  <c r="V1295" i="5"/>
  <c r="G1295" i="5" s="1"/>
  <c r="V1299" i="5"/>
  <c r="V1303" i="5"/>
  <c r="E1303" i="5"/>
  <c r="X1303" i="5" s="1"/>
  <c r="V1307" i="5"/>
  <c r="V1311" i="5"/>
  <c r="V1315" i="5"/>
  <c r="V1319" i="5"/>
  <c r="G1319" i="5" s="1"/>
  <c r="V1323" i="5"/>
  <c r="H1323" i="5" s="1"/>
  <c r="V1327" i="5"/>
  <c r="E1327" i="5" s="1"/>
  <c r="X1327" i="5" s="1"/>
  <c r="V1331" i="5"/>
  <c r="V1335" i="5"/>
  <c r="I1335" i="5" s="1"/>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s="1"/>
  <c r="AB1088" i="5"/>
  <c r="AB1104" i="5"/>
  <c r="AB1150" i="5"/>
  <c r="T1207" i="5"/>
  <c r="T1287" i="5"/>
  <c r="S1216"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V1696" i="5"/>
  <c r="J1696" i="5" s="1"/>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s="1"/>
  <c r="V1432" i="5"/>
  <c r="H1432" i="5" s="1"/>
  <c r="V1440" i="5"/>
  <c r="I1440" i="5"/>
  <c r="V1444" i="5"/>
  <c r="V1448" i="5"/>
  <c r="V1456" i="5"/>
  <c r="V1464" i="5"/>
  <c r="E1464" i="5"/>
  <c r="X1464" i="5" s="1"/>
  <c r="V1472" i="5"/>
  <c r="E1472" i="5"/>
  <c r="X1472" i="5" s="1"/>
  <c r="V1476" i="5"/>
  <c r="G1476" i="5" s="1"/>
  <c r="V1480" i="5"/>
  <c r="H1480" i="5" s="1"/>
  <c r="V1488" i="5"/>
  <c r="V1504" i="5"/>
  <c r="R1504" i="5"/>
  <c r="V1508" i="5"/>
  <c r="I1508" i="5" s="1"/>
  <c r="V1512" i="5"/>
  <c r="F1512" i="5" s="1"/>
  <c r="T1906" i="5"/>
  <c r="T1922" i="5"/>
  <c r="T1946" i="5"/>
  <c r="T1978" i="5"/>
  <c r="V1520" i="5"/>
  <c r="V1526" i="5"/>
  <c r="V1528" i="5"/>
  <c r="G1528" i="5" s="1"/>
  <c r="V1536" i="5"/>
  <c r="I1536" i="5"/>
  <c r="V1544" i="5"/>
  <c r="I1544" i="5"/>
  <c r="G1550" i="5"/>
  <c r="V1552" i="5"/>
  <c r="R1552" i="5" s="1"/>
  <c r="V1560" i="5"/>
  <c r="E1560" i="5" s="1"/>
  <c r="X1560" i="5" s="1"/>
  <c r="E1566" i="5"/>
  <c r="X1566" i="5" s="1"/>
  <c r="V1568" i="5"/>
  <c r="V1576" i="5"/>
  <c r="F1576" i="5"/>
  <c r="V1584" i="5"/>
  <c r="R1584" i="5" s="1"/>
  <c r="V1592" i="5"/>
  <c r="H1592" i="5" s="1"/>
  <c r="V1598" i="5"/>
  <c r="R1598" i="5" s="1"/>
  <c r="V1600" i="5"/>
  <c r="I1600" i="5"/>
  <c r="V1608" i="5"/>
  <c r="F1608" i="5" s="1"/>
  <c r="V1616" i="5"/>
  <c r="V1622" i="5"/>
  <c r="V1624" i="5"/>
  <c r="G1624" i="5" s="1"/>
  <c r="V1632" i="5"/>
  <c r="E1632" i="5"/>
  <c r="X1632" i="5" s="1"/>
  <c r="V1640" i="5"/>
  <c r="H1640" i="5" s="1"/>
  <c r="V1648" i="5"/>
  <c r="G1648" i="5" s="1"/>
  <c r="V1676" i="5"/>
  <c r="R1676" i="5" s="1"/>
  <c r="S1721" i="5"/>
  <c r="S1737" i="5"/>
  <c r="S1753" i="5"/>
  <c r="S1785" i="5"/>
  <c r="G1899" i="5"/>
  <c r="I1899" i="5"/>
  <c r="AB2255" i="5"/>
  <c r="S2255" i="5"/>
  <c r="S1455" i="5"/>
  <c r="S1463" i="5"/>
  <c r="S1471" i="5"/>
  <c r="S1479" i="5"/>
  <c r="S1487" i="5"/>
  <c r="S1495" i="5"/>
  <c r="S1503" i="5"/>
  <c r="S1511"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s="1"/>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T2093" i="5"/>
  <c r="T2101" i="5"/>
  <c r="T2105" i="5"/>
  <c r="T2113" i="5"/>
  <c r="I2118" i="5"/>
  <c r="T2121" i="5"/>
  <c r="T2125" i="5"/>
  <c r="T2137" i="5"/>
  <c r="T2145" i="5"/>
  <c r="T2157" i="5"/>
  <c r="T2165" i="5"/>
  <c r="T2225" i="5"/>
  <c r="T2233" i="5"/>
  <c r="T2281" i="5"/>
  <c r="T2333" i="5"/>
  <c r="T2337" i="5"/>
  <c r="T2345" i="5"/>
  <c r="T2353" i="5"/>
  <c r="S2226" i="5"/>
  <c r="S2234" i="5"/>
  <c r="V2312" i="5"/>
  <c r="V2320" i="5"/>
  <c r="F2320" i="5" s="1"/>
  <c r="V2328" i="5"/>
  <c r="V2336" i="5"/>
  <c r="G2336" i="5"/>
  <c r="V2352" i="5"/>
  <c r="V2368" i="5"/>
  <c r="J2368" i="5" s="1"/>
  <c r="V2384"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T2485" i="5"/>
  <c r="S2485" i="5"/>
  <c r="T2357" i="5"/>
  <c r="T2361" i="5"/>
  <c r="T2365" i="5"/>
  <c r="T2369" i="5"/>
  <c r="T2373" i="5"/>
  <c r="T2377" i="5"/>
  <c r="T2381" i="5"/>
  <c r="T2385" i="5"/>
  <c r="V2413" i="5"/>
  <c r="F2413" i="5"/>
  <c r="V2421" i="5"/>
  <c r="H2421" i="5" s="1"/>
  <c r="V2429" i="5"/>
  <c r="V2437" i="5"/>
  <c r="H2397" i="5"/>
  <c r="AB2424" i="5"/>
  <c r="T2457" i="5"/>
  <c r="S2457" i="5"/>
  <c r="T2473" i="5"/>
  <c r="S2473" i="5"/>
  <c r="T2489" i="5"/>
  <c r="S2489" i="5"/>
  <c r="AB2469" i="5"/>
  <c r="AB2485" i="5"/>
  <c r="S2389" i="5"/>
  <c r="S2393" i="5"/>
  <c r="S2397" i="5"/>
  <c r="S2401" i="5"/>
  <c r="S2405" i="5"/>
  <c r="S2409" i="5"/>
  <c r="I2487" i="5"/>
  <c r="E2487" i="5"/>
  <c r="X2487" i="5" s="1"/>
  <c r="J2487" i="5"/>
  <c r="G2403" i="5"/>
  <c r="V2411" i="5"/>
  <c r="V2415" i="5"/>
  <c r="E2415" i="5" s="1"/>
  <c r="X2415" i="5" s="1"/>
  <c r="V2419" i="5"/>
  <c r="F2419" i="5"/>
  <c r="V2423" i="5"/>
  <c r="J2423" i="5"/>
  <c r="V2427" i="5"/>
  <c r="F2427" i="5" s="1"/>
  <c r="V2431" i="5"/>
  <c r="G2431" i="5" s="1"/>
  <c r="V2435" i="5"/>
  <c r="V2439" i="5"/>
  <c r="V2443" i="5"/>
  <c r="R2045" i="5"/>
  <c r="J2045" i="5"/>
  <c r="F2045" i="5"/>
  <c r="G2045" i="5"/>
  <c r="H1784" i="5"/>
  <c r="I1784" i="5"/>
  <c r="F1784" i="5"/>
  <c r="H2285" i="5"/>
  <c r="I2285" i="5"/>
  <c r="E2285" i="5"/>
  <c r="X2285" i="5" s="1"/>
  <c r="F2285" i="5"/>
  <c r="G2285" i="5"/>
  <c r="H853" i="5"/>
  <c r="J853" i="5"/>
  <c r="E853" i="5"/>
  <c r="X853" i="5" s="1"/>
  <c r="I853" i="5"/>
  <c r="G853"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G1076" i="5"/>
  <c r="G1068" i="5"/>
  <c r="G972" i="5"/>
  <c r="G468" i="5"/>
  <c r="G452" i="5"/>
  <c r="G444" i="5"/>
  <c r="G428" i="5"/>
  <c r="G412" i="5"/>
  <c r="G372" i="5"/>
  <c r="G292" i="5"/>
  <c r="G260" i="5"/>
  <c r="R806" i="5"/>
  <c r="S1524" i="5"/>
  <c r="T1594" i="5"/>
  <c r="G1455"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E443" i="5"/>
  <c r="X443" i="5" s="1"/>
  <c r="S492" i="5"/>
  <c r="T492" i="5"/>
  <c r="AB492" i="5"/>
  <c r="S540" i="5"/>
  <c r="T552" i="5"/>
  <c r="S552" i="5"/>
  <c r="T558" i="5"/>
  <c r="S558"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G1875" i="5"/>
  <c r="E1911" i="5"/>
  <c r="X1911" i="5" s="1"/>
  <c r="I1911" i="5"/>
  <c r="T2048" i="5"/>
  <c r="S2048" i="5"/>
  <c r="T2154" i="5"/>
  <c r="T2198" i="5"/>
  <c r="S2198" i="5"/>
  <c r="T2304" i="5"/>
  <c r="S2417" i="5"/>
  <c r="T2417" i="5"/>
  <c r="S2470" i="5"/>
  <c r="I333"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AB1487" i="5"/>
  <c r="R236" i="5"/>
  <c r="AB552" i="5"/>
  <c r="S359" i="5"/>
  <c r="S297" i="5"/>
  <c r="T1103" i="5"/>
  <c r="S784" i="5"/>
  <c r="G205" i="5"/>
  <c r="G333" i="5"/>
  <c r="S176" i="5"/>
  <c r="T986" i="5"/>
  <c r="AB166" i="5"/>
  <c r="T366" i="5"/>
  <c r="S366" i="5"/>
  <c r="T734" i="5"/>
  <c r="S734" i="5"/>
  <c r="S934" i="5"/>
  <c r="S970"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E1116" i="5"/>
  <c r="X1116" i="5" s="1"/>
  <c r="J1116" i="5"/>
  <c r="F1116" i="5"/>
  <c r="G1116" i="5"/>
  <c r="E1139" i="5"/>
  <c r="X1139" i="5" s="1"/>
  <c r="F1403" i="5"/>
  <c r="E1403" i="5"/>
  <c r="X1403" i="5" s="1"/>
  <c r="R1563" i="5"/>
  <c r="I1627" i="5"/>
  <c r="I1782" i="5"/>
  <c r="H1782" i="5"/>
  <c r="R1782" i="5"/>
  <c r="R1947" i="5"/>
  <c r="E163" i="5"/>
  <c r="X163" i="5" s="1"/>
  <c r="I163" i="5"/>
  <c r="H163" i="5"/>
  <c r="F163" i="5"/>
  <c r="E87" i="5"/>
  <c r="X87" i="5" s="1"/>
  <c r="E373" i="5"/>
  <c r="X373" i="5" s="1"/>
  <c r="I87" i="5"/>
  <c r="I1984" i="5"/>
  <c r="R1784" i="5"/>
  <c r="G163" i="5"/>
  <c r="G373" i="5"/>
  <c r="H373" i="5"/>
  <c r="H87" i="5"/>
  <c r="R1419" i="5"/>
  <c r="H195" i="5"/>
  <c r="I131" i="5"/>
  <c r="J2000" i="5"/>
  <c r="F1856" i="5"/>
  <c r="R195" i="5"/>
  <c r="F2000" i="5"/>
  <c r="H1856" i="5"/>
  <c r="G1712" i="5"/>
  <c r="G1403" i="5"/>
  <c r="J1563" i="5"/>
  <c r="R2118" i="5"/>
  <c r="G2392" i="5"/>
  <c r="R2000" i="5"/>
  <c r="F1563" i="5"/>
  <c r="I2000" i="5"/>
  <c r="G1139" i="5"/>
  <c r="J195" i="5"/>
  <c r="R341" i="5"/>
  <c r="G2118" i="5"/>
  <c r="R1856" i="5"/>
  <c r="H2000" i="5"/>
  <c r="H1139" i="5"/>
  <c r="H1403" i="5"/>
  <c r="I1116" i="5"/>
  <c r="I1256" i="5"/>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s="1"/>
  <c r="AB278" i="5"/>
  <c r="T71" i="5"/>
  <c r="T101" i="5"/>
  <c r="T112" i="5"/>
  <c r="AB112" i="5"/>
  <c r="S112" i="5"/>
  <c r="T118" i="5"/>
  <c r="S118" i="5"/>
  <c r="S124" i="5"/>
  <c r="AB124" i="5"/>
  <c r="G1548" i="5"/>
  <c r="G1612" i="5"/>
  <c r="F187" i="5"/>
  <c r="E276" i="5"/>
  <c r="X276" i="5" s="1"/>
  <c r="E1548" i="5"/>
  <c r="X1548" i="5" s="1"/>
  <c r="E1612" i="5"/>
  <c r="X1612" i="5" s="1"/>
  <c r="G175" i="5"/>
  <c r="J276" i="5"/>
  <c r="R1548" i="5"/>
  <c r="R1612" i="5"/>
  <c r="I1564" i="5"/>
  <c r="R1670" i="5"/>
  <c r="I276" i="5"/>
  <c r="F1612" i="5"/>
  <c r="H1564" i="5"/>
  <c r="AB284" i="5"/>
  <c r="J1548" i="5"/>
  <c r="J1612" i="5"/>
  <c r="E1564" i="5"/>
  <c r="X1564" i="5" s="1"/>
  <c r="J253" i="5"/>
  <c r="S278" i="5"/>
  <c r="T2446"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s="1"/>
  <c r="V73" i="5"/>
  <c r="G73" i="5" s="1"/>
  <c r="AB73" i="5"/>
  <c r="S989" i="5"/>
  <c r="T972" i="5"/>
  <c r="AB972" i="5"/>
  <c r="S972" i="5"/>
  <c r="T2370" i="5"/>
  <c r="S2370" i="5"/>
  <c r="R853" i="5"/>
  <c r="AB175" i="5"/>
  <c r="S1076" i="5"/>
  <c r="T125" i="5"/>
  <c r="S125" i="5"/>
  <c r="R223" i="5"/>
  <c r="T108" i="5"/>
  <c r="R2148" i="5"/>
  <c r="H2148" i="5"/>
  <c r="T2350" i="5"/>
  <c r="S2350" i="5"/>
  <c r="T961" i="5"/>
  <c r="S920" i="5"/>
  <c r="AB920" i="5"/>
  <c r="S2034" i="5"/>
  <c r="T2034" i="5"/>
  <c r="T2138" i="5"/>
  <c r="S2138" i="5"/>
  <c r="S961" i="5"/>
  <c r="I1144" i="5"/>
  <c r="S744" i="5"/>
  <c r="T744" i="5"/>
  <c r="S136"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S1136" i="5"/>
  <c r="T2206" i="5"/>
  <c r="AB2206" i="5"/>
  <c r="I2311" i="5"/>
  <c r="E2311" i="5"/>
  <c r="X2311" i="5" s="1"/>
  <c r="G2311" i="5"/>
  <c r="AB28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F907" i="5"/>
  <c r="J443" i="5"/>
  <c r="R443" i="5"/>
  <c r="I1286" i="5"/>
  <c r="J823" i="5"/>
  <c r="G823" i="5"/>
  <c r="H823" i="5"/>
  <c r="F823" i="5"/>
  <c r="I823" i="5"/>
  <c r="E823" i="5"/>
  <c r="X823" i="5" s="1"/>
  <c r="J1013" i="5"/>
  <c r="E1256" i="5"/>
  <c r="X1256" i="5" s="1"/>
  <c r="J1256"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J1011" i="5"/>
  <c r="G2126" i="5"/>
  <c r="F359" i="5"/>
  <c r="J1240" i="5"/>
  <c r="E2008" i="5"/>
  <c r="X2008" i="5" s="1"/>
  <c r="G523" i="5"/>
  <c r="F205" i="5"/>
  <c r="R1984" i="5"/>
  <c r="J2008" i="5"/>
  <c r="R523" i="5"/>
  <c r="E1176" i="5"/>
  <c r="X1176" i="5" s="1"/>
  <c r="G939" i="5"/>
  <c r="F1984" i="5"/>
  <c r="F2008" i="5"/>
  <c r="E2111" i="5"/>
  <c r="X2111" i="5" s="1"/>
  <c r="H1715" i="5"/>
  <c r="R2008" i="5"/>
  <c r="F523" i="5"/>
  <c r="F627" i="5"/>
  <c r="F2111" i="5"/>
  <c r="F1139" i="5"/>
  <c r="J627" i="5"/>
  <c r="E1715" i="5"/>
  <c r="X1715" i="5" s="1"/>
  <c r="H2008" i="5"/>
  <c r="G877" i="5"/>
  <c r="R1020" i="5"/>
  <c r="I1500" i="5"/>
  <c r="G1622" i="5"/>
  <c r="T225" i="5"/>
  <c r="S639" i="5"/>
  <c r="E1128" i="5"/>
  <c r="X1128" i="5" s="1"/>
  <c r="T294" i="5"/>
  <c r="T137" i="5"/>
  <c r="S528" i="5"/>
  <c r="S583" i="5"/>
  <c r="T348" i="5"/>
  <c r="S169" i="5"/>
  <c r="S886" i="5"/>
  <c r="T1002" i="5"/>
  <c r="R2407" i="5"/>
  <c r="F2407" i="5"/>
  <c r="I2407" i="5"/>
  <c r="E2407" i="5"/>
  <c r="X2407" i="5" s="1"/>
  <c r="J2407" i="5"/>
  <c r="J2391" i="5"/>
  <c r="I2359" i="5"/>
  <c r="E2359" i="5"/>
  <c r="X2359" i="5" s="1"/>
  <c r="J2359" i="5"/>
  <c r="G2359" i="5"/>
  <c r="H2359" i="5"/>
  <c r="J2303" i="5"/>
  <c r="H2303" i="5"/>
  <c r="I2303" i="5"/>
  <c r="E2303" i="5"/>
  <c r="X2303" i="5" s="1"/>
  <c r="G2303" i="5"/>
  <c r="G2231" i="5"/>
  <c r="T564" i="5"/>
  <c r="J175" i="5"/>
  <c r="AB352" i="5"/>
  <c r="T362" i="5"/>
  <c r="AB544" i="5"/>
  <c r="T185" i="5"/>
  <c r="AB632" i="5"/>
  <c r="S53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78" i="5"/>
  <c r="S84" i="5"/>
  <c r="S80" i="5"/>
  <c r="S70" i="5"/>
  <c r="T84" i="5"/>
  <c r="S81" i="5"/>
  <c r="S79" i="5"/>
  <c r="S90" i="5"/>
  <c r="T87" i="5"/>
  <c r="S82" i="5"/>
  <c r="T81" i="5"/>
  <c r="T86" i="5"/>
  <c r="T79" i="5"/>
  <c r="T90" i="5"/>
  <c r="T85" i="5"/>
  <c r="E966" i="5"/>
  <c r="X966" i="5" s="1"/>
  <c r="G966" i="5"/>
  <c r="G2062" i="5"/>
  <c r="J1468" i="5"/>
  <c r="R2119" i="5"/>
  <c r="F940" i="5"/>
  <c r="J476" i="5"/>
  <c r="I2040" i="5"/>
  <c r="H1004" i="5"/>
  <c r="E2102" i="5"/>
  <c r="X2102" i="5" s="1"/>
  <c r="G2292" i="5"/>
  <c r="E251" i="5"/>
  <c r="X251" i="5" s="1"/>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E2427" i="5"/>
  <c r="X2427" i="5" s="1"/>
  <c r="F2328" i="5"/>
  <c r="R140" i="5"/>
  <c r="H2328" i="5"/>
  <c r="G364" i="5"/>
  <c r="I2366" i="5"/>
  <c r="F2406" i="5"/>
  <c r="J680" i="5"/>
  <c r="R510" i="5"/>
  <c r="J638" i="5"/>
  <c r="E2119" i="5"/>
  <c r="X2119" i="5" s="1"/>
  <c r="H2206" i="5"/>
  <c r="H839" i="5"/>
  <c r="I1104" i="5"/>
  <c r="E638" i="5"/>
  <c r="X638" i="5" s="1"/>
  <c r="I638" i="5"/>
  <c r="J1167" i="5"/>
  <c r="E510" i="5"/>
  <c r="X510" i="5" s="1"/>
  <c r="G1574" i="5"/>
  <c r="J510" i="5"/>
  <c r="F207" i="5"/>
  <c r="G791" i="5"/>
  <c r="E680" i="5"/>
  <c r="X680" i="5" s="1"/>
  <c r="R598" i="5"/>
  <c r="I510" i="5"/>
  <c r="E1112" i="5"/>
  <c r="X1112" i="5" s="1"/>
  <c r="H347" i="5"/>
  <c r="G2206" i="5"/>
  <c r="J1411" i="5"/>
  <c r="H967" i="5"/>
  <c r="J207" i="5"/>
  <c r="I839" i="5"/>
  <c r="I680" i="5"/>
  <c r="E598" i="5"/>
  <c r="X598" i="5" s="1"/>
  <c r="F510" i="5"/>
  <c r="H680" i="5"/>
  <c r="F638" i="5"/>
  <c r="H598" i="5"/>
  <c r="G510" i="5"/>
  <c r="I2206" i="5"/>
  <c r="F2206" i="5"/>
  <c r="R1046" i="5"/>
  <c r="I598" i="5"/>
  <c r="E1552" i="5"/>
  <c r="X1552" i="5" s="1"/>
  <c r="R680" i="5"/>
  <c r="G638" i="5"/>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G17" i="6"/>
  <c r="H17" i="6" s="1"/>
  <c r="D17" i="6" s="1"/>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F128" i="5"/>
  <c r="H534" i="5"/>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R1679" i="5"/>
  <c r="I1379" i="5"/>
  <c r="T1318" i="5"/>
  <c r="E723" i="5"/>
  <c r="X723" i="5" s="1"/>
  <c r="F302"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B12" i="3"/>
  <c r="H1302" i="5"/>
  <c r="E1263" i="5"/>
  <c r="X1263" i="5" s="1"/>
  <c r="F1566" i="5"/>
  <c r="H2195" i="5"/>
  <c r="G950" i="5"/>
  <c r="I1630" i="5"/>
  <c r="R1111" i="5"/>
  <c r="R272" i="5"/>
  <c r="G272" i="5"/>
  <c r="S320" i="5"/>
  <c r="G2064" i="5"/>
  <c r="E342" i="5"/>
  <c r="X342" i="5" s="1"/>
  <c r="F2064" i="5"/>
  <c r="I2064" i="5"/>
  <c r="R2488" i="5"/>
  <c r="F407" i="5"/>
  <c r="F1327" i="5"/>
  <c r="E471" i="5"/>
  <c r="X471" i="5" s="1"/>
  <c r="I768" i="5"/>
  <c r="J128" i="5"/>
  <c r="I1227" i="5"/>
  <c r="G1467" i="5"/>
  <c r="E2191" i="5"/>
  <c r="X2191" i="5" s="1"/>
  <c r="H2279" i="5"/>
  <c r="F2160" i="5"/>
  <c r="E2064" i="5"/>
  <c r="X2064" i="5" s="1"/>
  <c r="H1664" i="5"/>
  <c r="G1263" i="5"/>
  <c r="F1664" i="5"/>
  <c r="H1630" i="5"/>
  <c r="F1467"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J192" i="5"/>
  <c r="R462" i="5"/>
  <c r="E1544" i="5"/>
  <c r="X1544" i="5" s="1"/>
  <c r="G2195" i="5"/>
  <c r="F2279" i="5"/>
  <c r="F499" i="5"/>
  <c r="J2195" i="5"/>
  <c r="J355" i="5"/>
  <c r="I1902" i="5"/>
  <c r="R1566" i="5"/>
  <c r="I1608" i="5"/>
  <c r="H1608" i="5"/>
  <c r="J1544"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H2440"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R142" i="5"/>
  <c r="H920" i="5"/>
  <c r="F1855" i="5"/>
  <c r="I1435" i="5"/>
  <c r="E2459" i="5"/>
  <c r="X2459" i="5" s="1"/>
  <c r="T869" i="5"/>
  <c r="J560" i="5"/>
  <c r="G560" i="5"/>
  <c r="H264" i="5"/>
  <c r="E1302" i="5"/>
  <c r="X1302" i="5" s="1"/>
  <c r="J2300" i="5"/>
  <c r="F2375"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112" i="5"/>
  <c r="E176" i="5"/>
  <c r="X176" i="5" s="1"/>
  <c r="H1211" i="5"/>
  <c r="J1179" i="5"/>
  <c r="J315" i="5"/>
  <c r="J2243" i="5"/>
  <c r="E2094" i="5"/>
  <c r="X2094" i="5" s="1"/>
  <c r="E839" i="5"/>
  <c r="X839" i="5" s="1"/>
  <c r="H2094" i="5"/>
  <c r="AB2351" i="5"/>
  <c r="R1643" i="5"/>
  <c r="I435" i="5"/>
  <c r="T822" i="5"/>
  <c r="G1211" i="5"/>
  <c r="F1275" i="5"/>
  <c r="I1483" i="5"/>
  <c r="J839" i="5"/>
  <c r="T2439" i="5"/>
  <c r="S393" i="5"/>
  <c r="H70" i="5"/>
  <c r="E134" i="5"/>
  <c r="X134" i="5" s="1"/>
  <c r="I176" i="5"/>
  <c r="R1243" i="5"/>
  <c r="E1991" i="5"/>
  <c r="X1991" i="5" s="1"/>
  <c r="I2243" i="5"/>
  <c r="R2094" i="5"/>
  <c r="G2107" i="5"/>
  <c r="R1451" i="5"/>
  <c r="E315" i="5"/>
  <c r="X315" i="5" s="1"/>
  <c r="F1879" i="5"/>
  <c r="E1167" i="5"/>
  <c r="X1167" i="5" s="1"/>
  <c r="F429" i="5"/>
  <c r="J1211" i="5"/>
  <c r="G1272" i="5"/>
  <c r="S2439" i="5"/>
  <c r="G2230" i="5"/>
  <c r="R70" i="5"/>
  <c r="I134" i="5"/>
  <c r="H198" i="5"/>
  <c r="H1000" i="5"/>
  <c r="F112" i="5"/>
  <c r="H751" i="5"/>
  <c r="F2243" i="5"/>
  <c r="J2107" i="5"/>
  <c r="G355" i="5"/>
  <c r="J1451" i="5"/>
  <c r="S311" i="5"/>
  <c r="T682" i="5"/>
  <c r="E1000" i="5"/>
  <c r="X1000" i="5" s="1"/>
  <c r="E1179" i="5"/>
  <c r="X1179" i="5" s="1"/>
  <c r="J70" i="5"/>
  <c r="T70" i="5"/>
  <c r="F198" i="5"/>
  <c r="H176" i="5"/>
  <c r="H2243" i="5"/>
  <c r="R1167" i="5"/>
  <c r="F355" i="5"/>
  <c r="R2263" i="5"/>
  <c r="I355" i="5"/>
  <c r="F2094" i="5"/>
  <c r="G18" i="6"/>
  <c r="H18" i="6" s="1"/>
  <c r="D18" i="6" s="1"/>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G723"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H887" i="5"/>
  <c r="R1711" i="5"/>
  <c r="J1499" i="5"/>
  <c r="F2438" i="5"/>
  <c r="R2183" i="5"/>
  <c r="G2459" i="5"/>
  <c r="H1435" i="5"/>
  <c r="F1711" i="5"/>
  <c r="G2254" i="5"/>
  <c r="I2491" i="5"/>
  <c r="E2438" i="5"/>
  <c r="X2438" i="5" s="1"/>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E1776" i="5"/>
  <c r="X1776" i="5" s="1"/>
  <c r="H1351" i="5"/>
  <c r="T718" i="5"/>
  <c r="S826" i="5"/>
  <c r="T1223" i="5"/>
  <c r="AB1126" i="5"/>
  <c r="T1194" i="5"/>
  <c r="T1089" i="5"/>
  <c r="T924" i="5"/>
  <c r="T1151" i="5"/>
  <c r="S839"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AB343"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A23" i="2"/>
  <c r="A5" i="2"/>
  <c r="R520" i="5"/>
  <c r="E1040" i="5"/>
  <c r="X1040" i="5" s="1"/>
  <c r="T74" i="5"/>
  <c r="H731" i="5"/>
  <c r="H182" i="5"/>
  <c r="R342" i="5"/>
  <c r="E118" i="5"/>
  <c r="X118" i="5" s="1"/>
  <c r="J912" i="5"/>
  <c r="J96"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I118" i="5"/>
  <c r="R182" i="5"/>
  <c r="F1040" i="5"/>
  <c r="F1550" i="5"/>
  <c r="E1614" i="5"/>
  <c r="X1614" i="5" s="1"/>
  <c r="E96" i="5"/>
  <c r="X96" i="5" s="1"/>
  <c r="I160" i="5"/>
  <c r="F224" i="5"/>
  <c r="F1528" i="5"/>
  <c r="I1331" i="5"/>
  <c r="J568" i="5"/>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182" i="5"/>
  <c r="J1040" i="5"/>
  <c r="J1550" i="5"/>
  <c r="R1614" i="5"/>
  <c r="I96" i="5"/>
  <c r="J224" i="5"/>
  <c r="J272" i="5"/>
  <c r="H568" i="5"/>
  <c r="F1680" i="5"/>
  <c r="R2421" i="5"/>
  <c r="G1614" i="5"/>
  <c r="I2304" i="5"/>
  <c r="R400" i="5"/>
  <c r="F400" i="5"/>
  <c r="I1476" i="5"/>
  <c r="F1062" i="5"/>
  <c r="J182" i="5"/>
  <c r="F520" i="5"/>
  <c r="I976" i="5"/>
  <c r="J1476" i="5"/>
  <c r="H224" i="5"/>
  <c r="G336" i="5"/>
  <c r="H118" i="5"/>
  <c r="E182" i="5"/>
  <c r="X182" i="5" s="1"/>
  <c r="E520" i="5"/>
  <c r="X520" i="5" s="1"/>
  <c r="E976" i="5"/>
  <c r="X976" i="5" s="1"/>
  <c r="H1680" i="5"/>
  <c r="H160" i="5"/>
  <c r="E224" i="5"/>
  <c r="X224" i="5" s="1"/>
  <c r="R464" i="5"/>
  <c r="I342" i="5"/>
  <c r="J998" i="5"/>
  <c r="E1062" i="5"/>
  <c r="X1062" i="5" s="1"/>
  <c r="J1680" i="5"/>
  <c r="R1680" i="5"/>
  <c r="E1528" i="5"/>
  <c r="X1528" i="5" s="1"/>
  <c r="H600" i="5"/>
  <c r="E2421" i="5"/>
  <c r="X2421" i="5" s="1"/>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R340" i="5"/>
  <c r="H1028" i="5"/>
  <c r="F108" i="5"/>
  <c r="J30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J531" i="5"/>
  <c r="H487" i="5"/>
  <c r="R1920" i="5"/>
  <c r="F1407" i="5"/>
  <c r="F2053" i="5"/>
  <c r="H790" i="5"/>
  <c r="AB2288" i="5"/>
  <c r="S2065" i="5"/>
  <c r="G2149" i="5"/>
  <c r="H2272" i="5"/>
  <c r="R2005" i="5"/>
  <c r="J1891" i="5"/>
  <c r="I2347" i="5"/>
  <c r="H2347" i="5"/>
  <c r="F460" i="5"/>
  <c r="R1028" i="5"/>
  <c r="E108" i="5"/>
  <c r="X108" i="5" s="1"/>
  <c r="H30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717" i="5"/>
  <c r="E460" i="5"/>
  <c r="X460" i="5" s="1"/>
  <c r="F340" i="5"/>
  <c r="F988" i="5"/>
  <c r="J1028" i="5"/>
  <c r="I108" i="5"/>
  <c r="F487" i="5"/>
  <c r="I1920" i="5"/>
  <c r="H2188" i="5"/>
  <c r="G2053" i="5"/>
  <c r="E487" i="5"/>
  <c r="X487" i="5" s="1"/>
  <c r="I1407" i="5"/>
  <c r="AB2396" i="5"/>
  <c r="I2168" i="5"/>
  <c r="AB2193" i="5"/>
  <c r="S1944" i="5"/>
  <c r="S1308" i="5"/>
  <c r="S2460" i="5"/>
  <c r="F717" i="5"/>
  <c r="J380" i="5"/>
  <c r="J460" i="5"/>
  <c r="E340" i="5"/>
  <c r="X340" i="5" s="1"/>
  <c r="J487" i="5"/>
  <c r="J1920"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AB1815" i="5"/>
  <c r="AB440" i="5"/>
  <c r="AB238" i="5"/>
  <c r="S372" i="5"/>
  <c r="R1493" i="5"/>
  <c r="J1493" i="5"/>
  <c r="H776" i="5"/>
  <c r="F1072" i="5"/>
  <c r="E1191" i="5"/>
  <c r="X1191" i="5" s="1"/>
  <c r="R1223" i="5"/>
  <c r="R1255" i="5"/>
  <c r="F1287" i="5"/>
  <c r="R1319" i="5"/>
  <c r="I729" i="5"/>
  <c r="E996" i="5"/>
  <c r="X996" i="5" s="1"/>
  <c r="R68" i="5"/>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120" i="5"/>
  <c r="J184" i="5"/>
  <c r="H735" i="5"/>
  <c r="F996" i="5"/>
  <c r="F68" i="5"/>
  <c r="I855" i="5"/>
  <c r="H1968" i="5"/>
  <c r="F1487" i="5"/>
  <c r="E335" i="5"/>
  <c r="X335" i="5" s="1"/>
  <c r="G395" i="5"/>
  <c r="I1455" i="5"/>
  <c r="T1415" i="5"/>
  <c r="T1220" i="5"/>
  <c r="AB1063" i="5"/>
  <c r="T1799" i="5"/>
  <c r="F1575" i="5"/>
  <c r="R1581" i="5"/>
  <c r="G335" i="5"/>
  <c r="E1621" i="5"/>
  <c r="X1621" i="5" s="1"/>
  <c r="R1621" i="5"/>
  <c r="H905" i="5"/>
  <c r="G996" i="5"/>
  <c r="F776" i="5"/>
  <c r="F420" i="5"/>
  <c r="I800" i="5"/>
  <c r="E1008" i="5"/>
  <c r="X1008" i="5" s="1"/>
  <c r="J1191" i="5"/>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R1473" i="5"/>
  <c r="F73" i="5"/>
  <c r="E656" i="5"/>
  <c r="X656" i="5" s="1"/>
  <c r="I2079" i="5"/>
  <c r="F1326" i="5"/>
  <c r="E167" i="5"/>
  <c r="X167" i="5" s="1"/>
  <c r="R953" i="5"/>
  <c r="G167" i="5"/>
  <c r="R656"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S407" i="5"/>
  <c r="AB306" i="5"/>
  <c r="G630" i="5"/>
  <c r="E571" i="5"/>
  <c r="X571" i="5" s="1"/>
  <c r="S521" i="5"/>
  <c r="S253" i="5"/>
  <c r="T807" i="5"/>
  <c r="R566" i="5"/>
  <c r="S874" i="5"/>
  <c r="G879" i="5"/>
  <c r="F879" i="5"/>
  <c r="S235" i="5"/>
  <c r="S1514" i="5"/>
  <c r="T642" i="5"/>
  <c r="S1376" i="5"/>
  <c r="G385" i="5"/>
  <c r="E1508" i="5"/>
  <c r="X1508" i="5" s="1"/>
  <c r="H1526" i="5"/>
  <c r="S435" i="5"/>
  <c r="I571" i="5"/>
  <c r="H630" i="5"/>
  <c r="G867" i="5"/>
  <c r="S1452" i="5"/>
  <c r="E879" i="5"/>
  <c r="X879" i="5" s="1"/>
  <c r="AB435" i="5"/>
  <c r="S642" i="5"/>
  <c r="T1700" i="5"/>
  <c r="S1396" i="5"/>
  <c r="E1593" i="5"/>
  <c r="X1593" i="5" s="1"/>
  <c r="E1526" i="5"/>
  <c r="X1526" i="5" s="1"/>
  <c r="S555" i="5"/>
  <c r="G595" i="5"/>
  <c r="G566" i="5"/>
  <c r="AB1459" i="5"/>
  <c r="AB1002" i="5"/>
  <c r="T661" i="5"/>
  <c r="J879" i="5"/>
  <c r="AB351" i="5"/>
  <c r="AB160" i="5"/>
  <c r="AB1694" i="5"/>
  <c r="S742" i="5"/>
  <c r="I867" i="5"/>
  <c r="AB312" i="5"/>
  <c r="V2489" i="5"/>
  <c r="V2481" i="5"/>
  <c r="G2481" i="5" s="1"/>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s="1"/>
  <c r="AB2137" i="5"/>
  <c r="V2121" i="5"/>
  <c r="E2121" i="5" s="1"/>
  <c r="X2121" i="5" s="1"/>
  <c r="AB2121" i="5"/>
  <c r="AB2113" i="5"/>
  <c r="V2105" i="5"/>
  <c r="AB2105" i="5"/>
  <c r="V2097" i="5"/>
  <c r="AB2097" i="5"/>
  <c r="V2089" i="5"/>
  <c r="V2073" i="5"/>
  <c r="AB2073" i="5"/>
  <c r="V2065" i="5"/>
  <c r="G2065" i="5" s="1"/>
  <c r="AB2065" i="5"/>
  <c r="AB2057" i="5"/>
  <c r="V2057" i="5"/>
  <c r="V2049" i="5"/>
  <c r="AB2049" i="5"/>
  <c r="F2041" i="5"/>
  <c r="I2041" i="5"/>
  <c r="E2041" i="5"/>
  <c r="X2041" i="5" s="1"/>
  <c r="V2033" i="5"/>
  <c r="AB2033" i="5"/>
  <c r="V2025" i="5"/>
  <c r="G2025" i="5"/>
  <c r="AB2025" i="5"/>
  <c r="V2009" i="5"/>
  <c r="AB2009" i="5"/>
  <c r="V1977" i="5"/>
  <c r="F1977" i="5" s="1"/>
  <c r="AB1977" i="5"/>
  <c r="V1969" i="5"/>
  <c r="F1969" i="5"/>
  <c r="AB1969" i="5"/>
  <c r="V1961" i="5"/>
  <c r="G1961" i="5"/>
  <c r="AB1961" i="5"/>
  <c r="AB1953" i="5"/>
  <c r="V1953" i="5"/>
  <c r="G1953" i="5" s="1"/>
  <c r="V1945" i="5"/>
  <c r="R1945" i="5" s="1"/>
  <c r="V1937" i="5"/>
  <c r="G1937" i="5"/>
  <c r="AB1937" i="5"/>
  <c r="V1929" i="5"/>
  <c r="J1929" i="5" s="1"/>
  <c r="AB1929" i="5"/>
  <c r="V1913" i="5"/>
  <c r="H1913" i="5" s="1"/>
  <c r="AB1913" i="5"/>
  <c r="V1897" i="5"/>
  <c r="AB1897" i="5"/>
  <c r="V1889" i="5"/>
  <c r="G1889" i="5" s="1"/>
  <c r="AB1889" i="5"/>
  <c r="V1881" i="5"/>
  <c r="I1881" i="5" s="1"/>
  <c r="AB1881" i="5"/>
  <c r="V1873" i="5"/>
  <c r="G1873" i="5"/>
  <c r="AB1873" i="5"/>
  <c r="V1865" i="5"/>
  <c r="G1865" i="5"/>
  <c r="AB1865" i="5"/>
  <c r="V1857" i="5"/>
  <c r="AB1857" i="5"/>
  <c r="V1849" i="5"/>
  <c r="F1849" i="5"/>
  <c r="AB1849" i="5"/>
  <c r="V1841" i="5"/>
  <c r="G1841" i="5"/>
  <c r="AB1841" i="5"/>
  <c r="V1833" i="5"/>
  <c r="G1833" i="5"/>
  <c r="V1825" i="5"/>
  <c r="AB1825" i="5"/>
  <c r="V1817" i="5"/>
  <c r="G1817" i="5" s="1"/>
  <c r="V1809" i="5"/>
  <c r="J1809" i="5"/>
  <c r="AB1809" i="5"/>
  <c r="V1801" i="5"/>
  <c r="G1801" i="5"/>
  <c r="AB1801" i="5"/>
  <c r="V1793" i="5"/>
  <c r="AB1793" i="5"/>
  <c r="V1785" i="5"/>
  <c r="G1785" i="5"/>
  <c r="AB1785" i="5"/>
  <c r="V1777" i="5"/>
  <c r="AB1777" i="5"/>
  <c r="V1769" i="5"/>
  <c r="G1769" i="5" s="1"/>
  <c r="V1761" i="5"/>
  <c r="AB1761" i="5"/>
  <c r="V1753" i="5"/>
  <c r="V1745" i="5"/>
  <c r="AB1745" i="5"/>
  <c r="V1737" i="5"/>
  <c r="E1737" i="5"/>
  <c r="X1737" i="5" s="1"/>
  <c r="V1729" i="5"/>
  <c r="G1729" i="5" s="1"/>
  <c r="AB1729" i="5"/>
  <c r="V1721" i="5"/>
  <c r="AB1721" i="5"/>
  <c r="V1713" i="5"/>
  <c r="AB1713" i="5"/>
  <c r="V1705" i="5"/>
  <c r="V1697" i="5"/>
  <c r="G1697" i="5" s="1"/>
  <c r="V1625" i="5"/>
  <c r="F1625" i="5"/>
  <c r="AB1625" i="5"/>
  <c r="V1609" i="5"/>
  <c r="H1609" i="5"/>
  <c r="AB1609" i="5"/>
  <c r="V1585" i="5"/>
  <c r="AB1585" i="5"/>
  <c r="V1569" i="5"/>
  <c r="H1569" i="5"/>
  <c r="AB1569" i="5"/>
  <c r="V1561" i="5"/>
  <c r="AB1561" i="5"/>
  <c r="V1553" i="5"/>
  <c r="F1553" i="5" s="1"/>
  <c r="AB1553" i="5"/>
  <c r="V1545" i="5"/>
  <c r="AB1545" i="5"/>
  <c r="AB1521" i="5"/>
  <c r="V1521" i="5"/>
  <c r="H1521" i="5"/>
  <c r="V1513" i="5"/>
  <c r="H1513" i="5" s="1"/>
  <c r="AB1513" i="5"/>
  <c r="V1497" i="5"/>
  <c r="F1497" i="5"/>
  <c r="V1481" i="5"/>
  <c r="AB1481" i="5"/>
  <c r="V1465" i="5"/>
  <c r="AB1465" i="5"/>
  <c r="V1449" i="5"/>
  <c r="E1449" i="5" s="1"/>
  <c r="X1449" i="5" s="1"/>
  <c r="AB1449" i="5"/>
  <c r="V1377" i="5"/>
  <c r="J1377" i="5" s="1"/>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s="1"/>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s="1"/>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s="1"/>
  <c r="AB2492" i="5"/>
  <c r="V2476" i="5"/>
  <c r="H2476" i="5" s="1"/>
  <c r="AB2476" i="5"/>
  <c r="V2468" i="5"/>
  <c r="G2468" i="5"/>
  <c r="AB2468" i="5"/>
  <c r="V2460" i="5"/>
  <c r="V2452" i="5"/>
  <c r="F2452" i="5" s="1"/>
  <c r="V2444" i="5"/>
  <c r="G2444" i="5"/>
  <c r="AB2444" i="5"/>
  <c r="V2436" i="5"/>
  <c r="G2436" i="5"/>
  <c r="AB2436" i="5"/>
  <c r="V2420" i="5"/>
  <c r="J2420" i="5" s="1"/>
  <c r="AB2420" i="5"/>
  <c r="V2412" i="5"/>
  <c r="AB2412" i="5"/>
  <c r="V2388" i="5"/>
  <c r="AB2388" i="5"/>
  <c r="V2356" i="5"/>
  <c r="J2356" i="5"/>
  <c r="AB2356" i="5"/>
  <c r="E2292" i="5"/>
  <c r="X2292" i="5" s="1"/>
  <c r="F2292" i="5"/>
  <c r="I2292" i="5"/>
  <c r="R2284" i="5"/>
  <c r="I2284" i="5"/>
  <c r="V2276" i="5"/>
  <c r="V2260" i="5"/>
  <c r="G2260" i="5" s="1"/>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s="1"/>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s="1"/>
  <c r="V1916" i="5"/>
  <c r="AB1916" i="5"/>
  <c r="V1900" i="5"/>
  <c r="AB1900" i="5"/>
  <c r="V1884" i="5"/>
  <c r="AB1884" i="5"/>
  <c r="V1876" i="5"/>
  <c r="E1876" i="5" s="1"/>
  <c r="X1876" i="5" s="1"/>
  <c r="AB1876" i="5"/>
  <c r="V1868" i="5"/>
  <c r="R1868" i="5"/>
  <c r="AB1868" i="5"/>
  <c r="V1860" i="5"/>
  <c r="G1860" i="5"/>
  <c r="AB1860" i="5"/>
  <c r="V1852" i="5"/>
  <c r="AB1852" i="5"/>
  <c r="V1844" i="5"/>
  <c r="R1844" i="5"/>
  <c r="AB1844" i="5"/>
  <c r="V1820" i="5"/>
  <c r="AB1820" i="5"/>
  <c r="V1812" i="5"/>
  <c r="I1812" i="5" s="1"/>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s="1"/>
  <c r="AB1420" i="5"/>
  <c r="V1412" i="5"/>
  <c r="AB1412" i="5"/>
  <c r="V1404" i="5"/>
  <c r="G1404" i="5" s="1"/>
  <c r="AB1404" i="5"/>
  <c r="V1396" i="5"/>
  <c r="E1396" i="5" s="1"/>
  <c r="X1396" i="5" s="1"/>
  <c r="AB1396" i="5"/>
  <c r="V1388" i="5"/>
  <c r="R1388" i="5" s="1"/>
  <c r="AB1388" i="5"/>
  <c r="V1380" i="5"/>
  <c r="AB1380" i="5"/>
  <c r="J1372" i="5"/>
  <c r="E1372" i="5"/>
  <c r="X1372" i="5" s="1"/>
  <c r="I1504" i="5"/>
  <c r="H1504" i="5"/>
  <c r="F1504" i="5"/>
  <c r="F1145" i="5"/>
  <c r="G793" i="5"/>
  <c r="G2443" i="5"/>
  <c r="F2411" i="5"/>
  <c r="I2273" i="5"/>
  <c r="H97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s="1"/>
  <c r="AB1332" i="5"/>
  <c r="V1316" i="5"/>
  <c r="AB1316" i="5"/>
  <c r="V1292" i="5"/>
  <c r="I1292" i="5" s="1"/>
  <c r="AB1292" i="5"/>
  <c r="V1276" i="5"/>
  <c r="H1276" i="5" s="1"/>
  <c r="AB1276" i="5"/>
  <c r="V1252" i="5"/>
  <c r="AB1252" i="5"/>
  <c r="V1212" i="5"/>
  <c r="J1212" i="5" s="1"/>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s="1"/>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s="1"/>
  <c r="AB1284" i="5"/>
  <c r="V1268" i="5"/>
  <c r="AB1268" i="5"/>
  <c r="V1260" i="5"/>
  <c r="J1260" i="5"/>
  <c r="AB1260" i="5"/>
  <c r="V1244" i="5"/>
  <c r="I1244" i="5" s="1"/>
  <c r="AB1244" i="5"/>
  <c r="V1236" i="5"/>
  <c r="H1236" i="5"/>
  <c r="AB1236" i="5"/>
  <c r="V1228" i="5"/>
  <c r="AB1228" i="5"/>
  <c r="V1220" i="5"/>
  <c r="J1220" i="5" s="1"/>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s="1"/>
  <c r="AB916" i="5"/>
  <c r="AB892" i="5"/>
  <c r="V892" i="5"/>
  <c r="V884" i="5"/>
  <c r="AB884" i="5"/>
  <c r="AB876" i="5"/>
  <c r="V876" i="5"/>
  <c r="E876" i="5" s="1"/>
  <c r="X876" i="5" s="1"/>
  <c r="AB868" i="5"/>
  <c r="V868" i="5"/>
  <c r="AB828" i="5"/>
  <c r="V828" i="5"/>
  <c r="AB812" i="5"/>
  <c r="V812" i="5"/>
  <c r="F812" i="5"/>
  <c r="V804" i="5"/>
  <c r="AB804" i="5"/>
  <c r="V756" i="5"/>
  <c r="AB756" i="5"/>
  <c r="V748" i="5"/>
  <c r="E748" i="5"/>
  <c r="X748" i="5" s="1"/>
  <c r="AB748" i="5"/>
  <c r="V740" i="5"/>
  <c r="G740" i="5" s="1"/>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J1479" i="5"/>
  <c r="H1479" i="5"/>
  <c r="F1479" i="5"/>
  <c r="I2221" i="5"/>
  <c r="F2221" i="5"/>
  <c r="J2221" i="5"/>
  <c r="H2221" i="5"/>
  <c r="I1839" i="5"/>
  <c r="E1839" i="5"/>
  <c r="X1839" i="5" s="1"/>
  <c r="J1839" i="5"/>
  <c r="H1839" i="5"/>
  <c r="H1385" i="5"/>
  <c r="F793" i="5"/>
  <c r="R1537" i="5"/>
  <c r="R1257" i="5"/>
  <c r="F1257" i="5"/>
  <c r="I793" i="5"/>
  <c r="G803"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s="1"/>
  <c r="V2357" i="5"/>
  <c r="H2357" i="5"/>
  <c r="V2349" i="5"/>
  <c r="G2349" i="5"/>
  <c r="V2341" i="5"/>
  <c r="G2341" i="5" s="1"/>
  <c r="V2325" i="5"/>
  <c r="G2325" i="5"/>
  <c r="V2317" i="5"/>
  <c r="V2293" i="5"/>
  <c r="G2293" i="5" s="1"/>
  <c r="H2269" i="5"/>
  <c r="I2269" i="5"/>
  <c r="J2269" i="5"/>
  <c r="E2269" i="5"/>
  <c r="X2269" i="5" s="1"/>
  <c r="R2269" i="5"/>
  <c r="F2269" i="5"/>
  <c r="R2261" i="5"/>
  <c r="J2261" i="5"/>
  <c r="V2245" i="5"/>
  <c r="I2109" i="5"/>
  <c r="J2109" i="5"/>
  <c r="V1965" i="5"/>
  <c r="V1941" i="5"/>
  <c r="G1941" i="5" s="1"/>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s="1"/>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s="1"/>
  <c r="X1381" i="5" s="1"/>
  <c r="V1373" i="5"/>
  <c r="G1373" i="5" s="1"/>
  <c r="V1365" i="5"/>
  <c r="H1365" i="5"/>
  <c r="E1357" i="5"/>
  <c r="X1357" i="5" s="1"/>
  <c r="H1357" i="5"/>
  <c r="V1349" i="5"/>
  <c r="J1349" i="5" s="1"/>
  <c r="AB1349" i="5"/>
  <c r="V1341" i="5"/>
  <c r="AB1325" i="5"/>
  <c r="V1325" i="5"/>
  <c r="V1317" i="5"/>
  <c r="R1317" i="5"/>
  <c r="AB1317" i="5"/>
  <c r="V1301" i="5"/>
  <c r="AB1301" i="5"/>
  <c r="V1293" i="5"/>
  <c r="G1293" i="5"/>
  <c r="V1285" i="5"/>
  <c r="J1285" i="5" s="1"/>
  <c r="V1261" i="5"/>
  <c r="AB1261" i="5"/>
  <c r="AB1253" i="5"/>
  <c r="V1253" i="5"/>
  <c r="F1253" i="5" s="1"/>
  <c r="V1205" i="5"/>
  <c r="V1181" i="5"/>
  <c r="H1181" i="5" s="1"/>
  <c r="V1173" i="5"/>
  <c r="V1165" i="5"/>
  <c r="AB1165" i="5"/>
  <c r="V1149" i="5"/>
  <c r="G1149" i="5" s="1"/>
  <c r="AB1149" i="5"/>
  <c r="V1141" i="5"/>
  <c r="AB1141" i="5"/>
  <c r="V1133" i="5"/>
  <c r="AB1133" i="5"/>
  <c r="V1125" i="5"/>
  <c r="AB1125" i="5"/>
  <c r="V1117" i="5"/>
  <c r="G1117" i="5"/>
  <c r="V1109" i="5"/>
  <c r="G1109" i="5" s="1"/>
  <c r="AB1109" i="5"/>
  <c r="V1101" i="5"/>
  <c r="AB1101" i="5"/>
  <c r="V1093" i="5"/>
  <c r="AB1093" i="5"/>
  <c r="V1085" i="5"/>
  <c r="E1085" i="5" s="1"/>
  <c r="X1085" i="5" s="1"/>
  <c r="AB1085" i="5"/>
  <c r="V1077" i="5"/>
  <c r="G1077" i="5" s="1"/>
  <c r="AB1077" i="5"/>
  <c r="V1069" i="5"/>
  <c r="AB1069" i="5"/>
  <c r="V1061" i="5"/>
  <c r="AB1061" i="5"/>
  <c r="F1053" i="5"/>
  <c r="J1053" i="5"/>
  <c r="I1053" i="5"/>
  <c r="E1053" i="5"/>
  <c r="X1053" i="5" s="1"/>
  <c r="V1045" i="5"/>
  <c r="AB1045" i="5"/>
  <c r="V1037" i="5"/>
  <c r="V1029" i="5"/>
  <c r="AB1029" i="5"/>
  <c r="V1021" i="5"/>
  <c r="I1021" i="5" s="1"/>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s="1"/>
  <c r="AB925" i="5"/>
  <c r="AB917" i="5"/>
  <c r="V917" i="5"/>
  <c r="V909" i="5"/>
  <c r="AB909" i="5"/>
  <c r="V901" i="5"/>
  <c r="AB901" i="5"/>
  <c r="I893" i="5"/>
  <c r="E893" i="5"/>
  <c r="X893" i="5" s="1"/>
  <c r="J893" i="5"/>
  <c r="F893" i="5"/>
  <c r="R893" i="5"/>
  <c r="V885" i="5"/>
  <c r="AB885" i="5"/>
  <c r="V869" i="5"/>
  <c r="AB869" i="5"/>
  <c r="V861" i="5"/>
  <c r="H861" i="5" s="1"/>
  <c r="AB861" i="5"/>
  <c r="V845" i="5"/>
  <c r="AB845" i="5"/>
  <c r="V837" i="5"/>
  <c r="AB837" i="5"/>
  <c r="V829" i="5"/>
  <c r="AB829" i="5"/>
  <c r="V821" i="5"/>
  <c r="G821" i="5"/>
  <c r="AB821" i="5"/>
  <c r="V813" i="5"/>
  <c r="AB813" i="5"/>
  <c r="V805" i="5"/>
  <c r="AB805" i="5"/>
  <c r="V797" i="5"/>
  <c r="AB797" i="5"/>
  <c r="V789" i="5"/>
  <c r="H789" i="5" s="1"/>
  <c r="AB789" i="5"/>
  <c r="V781" i="5"/>
  <c r="E781" i="5" s="1"/>
  <c r="X781" i="5" s="1"/>
  <c r="AB781" i="5"/>
  <c r="V773" i="5"/>
  <c r="AB773" i="5"/>
  <c r="V765" i="5"/>
  <c r="R765" i="5" s="1"/>
  <c r="AB765" i="5"/>
  <c r="AB741" i="5"/>
  <c r="V741" i="5"/>
  <c r="E741" i="5" s="1"/>
  <c r="X741" i="5" s="1"/>
  <c r="V733" i="5"/>
  <c r="AB725" i="5"/>
  <c r="V725" i="5"/>
  <c r="AB677" i="5"/>
  <c r="V677" i="5"/>
  <c r="R677" i="5"/>
  <c r="AB661" i="5"/>
  <c r="V661" i="5"/>
  <c r="H661" i="5"/>
  <c r="V645" i="5"/>
  <c r="I645" i="5"/>
  <c r="AB637" i="5"/>
  <c r="V621" i="5"/>
  <c r="AB621" i="5"/>
  <c r="V605" i="5"/>
  <c r="V597" i="5"/>
  <c r="AB597" i="5"/>
  <c r="V581" i="5"/>
  <c r="G581" i="5"/>
  <c r="AB581" i="5"/>
  <c r="V565" i="5"/>
  <c r="V557" i="5"/>
  <c r="R557" i="5" s="1"/>
  <c r="AB557" i="5"/>
  <c r="V549" i="5"/>
  <c r="AB549" i="5"/>
  <c r="V533" i="5"/>
  <c r="G533" i="5" s="1"/>
  <c r="AB533" i="5"/>
  <c r="V525" i="5"/>
  <c r="J525" i="5" s="1"/>
  <c r="E517" i="5"/>
  <c r="X517" i="5" s="1"/>
  <c r="J517" i="5"/>
  <c r="V509" i="5"/>
  <c r="AB509" i="5"/>
  <c r="I501" i="5"/>
  <c r="J501" i="5"/>
  <c r="F501" i="5"/>
  <c r="R501" i="5"/>
  <c r="AB477" i="5"/>
  <c r="V477" i="5"/>
  <c r="G477" i="5" s="1"/>
  <c r="V469" i="5"/>
  <c r="AB469" i="5"/>
  <c r="H461" i="5"/>
  <c r="J461" i="5"/>
  <c r="V453" i="5"/>
  <c r="G453" i="5" s="1"/>
  <c r="V445" i="5"/>
  <c r="F445" i="5" s="1"/>
  <c r="AB445" i="5"/>
  <c r="G437" i="5"/>
  <c r="I437" i="5"/>
  <c r="J437" i="5"/>
  <c r="R437" i="5"/>
  <c r="V421" i="5"/>
  <c r="G421" i="5" s="1"/>
  <c r="AB421" i="5"/>
  <c r="AB397" i="5"/>
  <c r="V397" i="5"/>
  <c r="V389" i="5"/>
  <c r="AB389" i="5"/>
  <c r="V357" i="5"/>
  <c r="G357" i="5" s="1"/>
  <c r="V349" i="5"/>
  <c r="G349" i="5" s="1"/>
  <c r="AB349" i="5"/>
  <c r="V325" i="5"/>
  <c r="G325" i="5" s="1"/>
  <c r="AB325" i="5"/>
  <c r="V317" i="5"/>
  <c r="V301" i="5"/>
  <c r="AB301" i="5"/>
  <c r="V293" i="5"/>
  <c r="AB293" i="5"/>
  <c r="AB277" i="5"/>
  <c r="V277" i="5"/>
  <c r="V269" i="5"/>
  <c r="I269" i="5" s="1"/>
  <c r="AB269" i="5"/>
  <c r="J261" i="5"/>
  <c r="R261" i="5"/>
  <c r="G245" i="5"/>
  <c r="I245" i="5"/>
  <c r="J245" i="5"/>
  <c r="F245" i="5"/>
  <c r="E245" i="5"/>
  <c r="X245" i="5" s="1"/>
  <c r="V237" i="5"/>
  <c r="AB237" i="5"/>
  <c r="AB229" i="5"/>
  <c r="V229" i="5"/>
  <c r="E229" i="5" s="1"/>
  <c r="X229" i="5" s="1"/>
  <c r="V213" i="5"/>
  <c r="AB213" i="5"/>
  <c r="V197" i="5"/>
  <c r="AB197" i="5"/>
  <c r="V173" i="5"/>
  <c r="V165" i="5"/>
  <c r="G165" i="5"/>
  <c r="V157" i="5"/>
  <c r="H157" i="5" s="1"/>
  <c r="V149" i="5"/>
  <c r="H149" i="5" s="1"/>
  <c r="AB149" i="5"/>
  <c r="V141" i="5"/>
  <c r="I141" i="5" s="1"/>
  <c r="AB141" i="5"/>
  <c r="V133" i="5"/>
  <c r="E133" i="5" s="1"/>
  <c r="X133" i="5" s="1"/>
  <c r="AB133" i="5"/>
  <c r="V125" i="5"/>
  <c r="AB125" i="5"/>
  <c r="V117" i="5"/>
  <c r="H117" i="5" s="1"/>
  <c r="AB117" i="5"/>
  <c r="V109" i="5"/>
  <c r="V101" i="5"/>
  <c r="G101" i="5"/>
  <c r="AB93" i="5"/>
  <c r="V93" i="5"/>
  <c r="V69" i="5"/>
  <c r="AB69"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s="1"/>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I305" i="5"/>
  <c r="H2497"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G1280" i="5"/>
  <c r="J1150"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E665" i="5"/>
  <c r="X665" i="5" s="1"/>
  <c r="F305" i="5"/>
  <c r="G217" i="5"/>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s="1"/>
  <c r="V2164" i="5"/>
  <c r="G2164" i="5"/>
  <c r="V2132" i="5"/>
  <c r="V2020" i="5"/>
  <c r="G2020" i="5" s="1"/>
  <c r="V2004" i="5"/>
  <c r="F2004" i="5" s="1"/>
  <c r="V1980" i="5"/>
  <c r="V1964" i="5"/>
  <c r="G1964" i="5"/>
  <c r="V1940" i="5"/>
  <c r="H1940" i="5"/>
  <c r="V1924" i="5"/>
  <c r="G1924" i="5"/>
  <c r="V1908" i="5"/>
  <c r="V1780" i="5"/>
  <c r="V1772" i="5"/>
  <c r="G1772" i="5"/>
  <c r="V1756" i="5"/>
  <c r="I1756" i="5"/>
  <c r="V1740" i="5"/>
  <c r="V1732" i="5"/>
  <c r="G1732" i="5" s="1"/>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s="1"/>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s="1"/>
  <c r="V981" i="5"/>
  <c r="R981" i="5" s="1"/>
  <c r="G1957" i="5"/>
  <c r="E1949" i="5"/>
  <c r="X1949" i="5" s="1"/>
  <c r="AB1053" i="5"/>
  <c r="AB1669" i="5"/>
  <c r="AB1693" i="5"/>
  <c r="AB1685" i="5"/>
  <c r="S87" i="5"/>
  <c r="T66" i="5"/>
  <c r="S77" i="5"/>
  <c r="S76" i="5"/>
  <c r="S91" i="5"/>
  <c r="S71" i="5"/>
  <c r="S83" i="5"/>
  <c r="T80" i="5"/>
  <c r="T72" i="5"/>
  <c r="T77" i="5"/>
  <c r="S86" i="5"/>
  <c r="T73" i="5"/>
  <c r="T88" i="5"/>
  <c r="T76" i="5"/>
  <c r="T89" i="5"/>
  <c r="H182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G1812" i="5"/>
  <c r="H1708" i="5"/>
  <c r="G1380" i="5"/>
  <c r="F1380" i="5"/>
  <c r="G1340" i="5"/>
  <c r="E2092" i="5"/>
  <c r="X2092" i="5" s="1"/>
  <c r="J1841" i="5"/>
  <c r="J2441" i="5"/>
  <c r="R2145" i="5"/>
  <c r="H2084" i="5"/>
  <c r="I2420" i="5"/>
  <c r="F765" i="5"/>
  <c r="I1253" i="5"/>
  <c r="E1420" i="5"/>
  <c r="X1420" i="5" s="1"/>
  <c r="E2100" i="5"/>
  <c r="X2100" i="5" s="1"/>
  <c r="R2468" i="5"/>
  <c r="R1252" i="5"/>
  <c r="E2420" i="5"/>
  <c r="X2420" i="5" s="1"/>
  <c r="H1084" i="5"/>
  <c r="G2145" i="5"/>
  <c r="H2145" i="5"/>
  <c r="J1236" i="5"/>
  <c r="H2100" i="5"/>
  <c r="E2441" i="5"/>
  <c r="X2441" i="5" s="1"/>
  <c r="E1788" i="5"/>
  <c r="X1788" i="5" s="1"/>
  <c r="H2420" i="5"/>
  <c r="H213" i="5"/>
  <c r="H1180" i="5"/>
  <c r="F1820" i="5"/>
  <c r="F2100" i="5"/>
  <c r="H2468" i="5"/>
  <c r="A29" i="6"/>
  <c r="E1180" i="5"/>
  <c r="X1180" i="5" s="1"/>
  <c r="I1236" i="5"/>
  <c r="R1180" i="5"/>
  <c r="E1236" i="5"/>
  <c r="X1236" i="5" s="1"/>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S66" i="5"/>
  <c r="S78" i="5"/>
  <c r="S89" i="5"/>
  <c r="S75" i="5"/>
  <c r="S73" i="5"/>
  <c r="S85" i="5"/>
  <c r="S68" i="5"/>
  <c r="S88" i="5"/>
  <c r="T69" i="5"/>
  <c r="S72" i="5"/>
  <c r="S74" i="5"/>
  <c r="S93" i="5"/>
  <c r="S69" i="5"/>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F67" i="5"/>
  <c r="E1691" i="5"/>
  <c r="X1691" i="5" s="1"/>
  <c r="E999" i="5"/>
  <c r="X999" i="5" s="1"/>
  <c r="R904" i="5"/>
  <c r="G839" i="5"/>
  <c r="G187" i="5"/>
  <c r="H613" i="5"/>
  <c r="R613" i="5"/>
  <c r="H67" i="5"/>
  <c r="F276" i="5"/>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s="1"/>
  <c r="AB2114" i="5"/>
  <c r="V2098" i="5"/>
  <c r="G2098" i="5"/>
  <c r="V2082" i="5"/>
  <c r="G2082" i="5"/>
  <c r="V2058" i="5"/>
  <c r="G2058" i="5"/>
  <c r="AB2058" i="5"/>
  <c r="V1994" i="5"/>
  <c r="AB1994" i="5"/>
  <c r="V1938" i="5"/>
  <c r="R1938" i="5" s="1"/>
  <c r="AB1938" i="5"/>
  <c r="V1914" i="5"/>
  <c r="AB1914" i="5"/>
  <c r="V1882" i="5"/>
  <c r="G1882" i="5"/>
  <c r="V1834" i="5"/>
  <c r="AB1834" i="5"/>
  <c r="V1826" i="5"/>
  <c r="G1826" i="5"/>
  <c r="AB1826" i="5"/>
  <c r="V1786" i="5"/>
  <c r="G1786" i="5" s="1"/>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s="1"/>
  <c r="AB1434" i="5"/>
  <c r="V1418" i="5"/>
  <c r="AB1418" i="5"/>
  <c r="V1386" i="5"/>
  <c r="G1386" i="5"/>
  <c r="AB1386" i="5"/>
  <c r="E1330" i="5"/>
  <c r="X1330" i="5" s="1"/>
  <c r="J1330" i="5"/>
  <c r="V1290" i="5"/>
  <c r="G1290" i="5" s="1"/>
  <c r="V1266" i="5"/>
  <c r="AB1266" i="5"/>
  <c r="V1234" i="5"/>
  <c r="AB1234" i="5"/>
  <c r="V1170" i="5"/>
  <c r="G1170" i="5" s="1"/>
  <c r="V1162" i="5"/>
  <c r="AB1162" i="5"/>
  <c r="V1154" i="5"/>
  <c r="AB1154" i="5"/>
  <c r="V1106" i="5"/>
  <c r="G1106" i="5" s="1"/>
  <c r="V1090" i="5"/>
  <c r="G1090" i="5" s="1"/>
  <c r="H1058" i="5"/>
  <c r="F1058" i="5"/>
  <c r="I1058" i="5"/>
  <c r="E1058" i="5"/>
  <c r="X1058" i="5" s="1"/>
  <c r="V1026" i="5"/>
  <c r="G1026" i="5" s="1"/>
  <c r="F938" i="5"/>
  <c r="J938" i="5"/>
  <c r="I938" i="5"/>
  <c r="H938" i="5"/>
  <c r="E938" i="5"/>
  <c r="X938" i="5" s="1"/>
  <c r="V874" i="5"/>
  <c r="AB874" i="5"/>
  <c r="V834" i="5"/>
  <c r="AB834" i="5"/>
  <c r="V770" i="5"/>
  <c r="AB770" i="5"/>
  <c r="V754" i="5"/>
  <c r="AB754" i="5"/>
  <c r="V730" i="5"/>
  <c r="G730" i="5"/>
  <c r="AB730" i="5"/>
  <c r="V698" i="5"/>
  <c r="AB698" i="5"/>
  <c r="V666" i="5"/>
  <c r="G666" i="5" s="1"/>
  <c r="AB666" i="5"/>
  <c r="V626" i="5"/>
  <c r="AB626" i="5"/>
  <c r="H610" i="5"/>
  <c r="R610" i="5"/>
  <c r="E610" i="5"/>
  <c r="X610" i="5" s="1"/>
  <c r="F610" i="5"/>
  <c r="G586" i="5"/>
  <c r="E586" i="5"/>
  <c r="X586" i="5" s="1"/>
  <c r="F586" i="5"/>
  <c r="H586" i="5"/>
  <c r="R586" i="5"/>
  <c r="J586" i="5"/>
  <c r="I586" i="5"/>
  <c r="V522" i="5"/>
  <c r="AB522" i="5"/>
  <c r="V338" i="5"/>
  <c r="AB338" i="5"/>
  <c r="V306" i="5"/>
  <c r="G306" i="5" s="1"/>
  <c r="V234" i="5"/>
  <c r="G234" i="5" s="1"/>
  <c r="AB234" i="5"/>
  <c r="V218" i="5"/>
  <c r="R218" i="5"/>
  <c r="AB218" i="5"/>
  <c r="G3" i="5"/>
  <c r="C19" i="3"/>
  <c r="I61" i="6"/>
  <c r="B37" i="4"/>
  <c r="A22" i="6" s="1"/>
  <c r="B20" i="4"/>
  <c r="A11" i="6" s="1"/>
  <c r="B71" i="4"/>
  <c r="A50" i="6" s="1"/>
  <c r="B4" i="5"/>
  <c r="B10" i="4"/>
  <c r="A6" i="6" s="1"/>
  <c r="B22" i="4"/>
  <c r="A13" i="6" s="1"/>
  <c r="B4" i="4"/>
  <c r="B18" i="4"/>
  <c r="A10" i="6" s="1"/>
  <c r="B55" i="4"/>
  <c r="A37"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G268" i="5"/>
  <c r="E1772" i="5"/>
  <c r="X1772" i="5" s="1"/>
  <c r="I421" i="5"/>
  <c r="H1853" i="5"/>
  <c r="F1741" i="5"/>
  <c r="F1709" i="5"/>
  <c r="E1117" i="5"/>
  <c r="X1117" i="5" s="1"/>
  <c r="E821" i="5"/>
  <c r="X821" i="5" s="1"/>
  <c r="E789" i="5"/>
  <c r="X789" i="5" s="1"/>
  <c r="I661" i="5"/>
  <c r="H1317" i="5"/>
  <c r="H1021" i="5"/>
  <c r="F581" i="5"/>
  <c r="G508" i="5"/>
  <c r="J2476" i="5"/>
  <c r="E924" i="5"/>
  <c r="X924" i="5" s="1"/>
  <c r="E1697" i="5"/>
  <c r="X1697" i="5" s="1"/>
  <c r="R1521" i="5"/>
  <c r="I1737" i="5"/>
  <c r="E684" i="5"/>
  <c r="X684" i="5" s="1"/>
  <c r="J1748" i="5"/>
  <c r="E1748" i="5"/>
  <c r="X1748" i="5" s="1"/>
  <c r="G1371" i="5"/>
  <c r="E268" i="5"/>
  <c r="X268" i="5" s="1"/>
  <c r="F268"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H221" i="5"/>
  <c r="F1645"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49" i="4"/>
  <c r="A32" i="6" s="1"/>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H828" i="5"/>
  <c r="R828" i="5"/>
  <c r="G828" i="5"/>
  <c r="E892" i="5"/>
  <c r="X892" i="5" s="1"/>
  <c r="G892" i="5"/>
  <c r="J892" i="5"/>
  <c r="F1036" i="5"/>
  <c r="H1036" i="5"/>
  <c r="G1036" i="5"/>
  <c r="R2220" i="5"/>
  <c r="F2220" i="5"/>
  <c r="I2220" i="5"/>
  <c r="G2220" i="5"/>
  <c r="H2460" i="5"/>
  <c r="R2460" i="5"/>
  <c r="E2460" i="5"/>
  <c r="X2460" i="5" s="1"/>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R2482" i="5" s="1"/>
  <c r="AB2482" i="5"/>
  <c r="V2474" i="5"/>
  <c r="G2474" i="5"/>
  <c r="AB2474" i="5"/>
  <c r="V2466" i="5"/>
  <c r="AB2466" i="5"/>
  <c r="J2458" i="5"/>
  <c r="I2458" i="5"/>
  <c r="E2458" i="5"/>
  <c r="X2458" i="5" s="1"/>
  <c r="R2458" i="5"/>
  <c r="H2458" i="5"/>
  <c r="V2450" i="5"/>
  <c r="G2450" i="5" s="1"/>
  <c r="AB2450" i="5"/>
  <c r="I2442" i="5"/>
  <c r="E2442" i="5"/>
  <c r="X2442" i="5" s="1"/>
  <c r="V2434" i="5"/>
  <c r="G2434" i="5" s="1"/>
  <c r="AB2434" i="5"/>
  <c r="V2426" i="5"/>
  <c r="G2426" i="5" s="1"/>
  <c r="G2418" i="5"/>
  <c r="R2418" i="5"/>
  <c r="E2418" i="5"/>
  <c r="X2418" i="5" s="1"/>
  <c r="I2418" i="5"/>
  <c r="F2418" i="5"/>
  <c r="J2418" i="5"/>
  <c r="H2418" i="5"/>
  <c r="V2410" i="5"/>
  <c r="G2410" i="5" s="1"/>
  <c r="AB2410" i="5"/>
  <c r="V2402" i="5"/>
  <c r="AB2402" i="5"/>
  <c r="V2394" i="5"/>
  <c r="G2394" i="5"/>
  <c r="AB2394" i="5"/>
  <c r="V2386" i="5"/>
  <c r="AB2386" i="5"/>
  <c r="V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s="1"/>
  <c r="V2266" i="5"/>
  <c r="G2266" i="5"/>
  <c r="V2258" i="5"/>
  <c r="H2258" i="5" s="1"/>
  <c r="V2250" i="5"/>
  <c r="G2250" i="5"/>
  <c r="V2242" i="5"/>
  <c r="G2242" i="5" s="1"/>
  <c r="V2234" i="5"/>
  <c r="G2234" i="5"/>
  <c r="AB2234" i="5"/>
  <c r="V2226" i="5"/>
  <c r="AB2226" i="5"/>
  <c r="V2218" i="5"/>
  <c r="V2210" i="5"/>
  <c r="G2210" i="5"/>
  <c r="V2194" i="5"/>
  <c r="G2194" i="5" s="1"/>
  <c r="V2186" i="5"/>
  <c r="G2186" i="5"/>
  <c r="R2178" i="5"/>
  <c r="E2178" i="5"/>
  <c r="X2178" i="5" s="1"/>
  <c r="I2178" i="5"/>
  <c r="H2178" i="5"/>
  <c r="I2162" i="5"/>
  <c r="V2154" i="5"/>
  <c r="G2154" i="5" s="1"/>
  <c r="AB2154" i="5"/>
  <c r="V2146" i="5"/>
  <c r="G2138" i="5"/>
  <c r="J2138" i="5"/>
  <c r="H2138" i="5"/>
  <c r="E2138" i="5"/>
  <c r="X2138" i="5" s="1"/>
  <c r="R2138" i="5"/>
  <c r="I2138" i="5"/>
  <c r="V2130" i="5"/>
  <c r="V2122" i="5"/>
  <c r="G2122" i="5"/>
  <c r="AB2106" i="5"/>
  <c r="V2106" i="5"/>
  <c r="V2090" i="5"/>
  <c r="AB2090" i="5"/>
  <c r="G2090" i="5"/>
  <c r="AB2074" i="5"/>
  <c r="V2074" i="5"/>
  <c r="G2074" i="5"/>
  <c r="V2066" i="5"/>
  <c r="AB2066" i="5"/>
  <c r="H2058" i="5"/>
  <c r="F2058" i="5"/>
  <c r="R2058" i="5"/>
  <c r="J2058" i="5"/>
  <c r="AB2050" i="5"/>
  <c r="V2050" i="5"/>
  <c r="G2050" i="5"/>
  <c r="V2042" i="5"/>
  <c r="G2042" i="5" s="1"/>
  <c r="AB2042" i="5"/>
  <c r="AB2034" i="5"/>
  <c r="V2034" i="5"/>
  <c r="G2034" i="5" s="1"/>
  <c r="V2026" i="5"/>
  <c r="G2026" i="5"/>
  <c r="AB2026" i="5"/>
  <c r="V2018" i="5"/>
  <c r="AB2018" i="5"/>
  <c r="V2010" i="5"/>
  <c r="AB2010" i="5"/>
  <c r="V2002" i="5"/>
  <c r="G2002" i="5"/>
  <c r="AB2002" i="5"/>
  <c r="R1994" i="5"/>
  <c r="F1994" i="5"/>
  <c r="J1994" i="5"/>
  <c r="H1994" i="5"/>
  <c r="V1986" i="5"/>
  <c r="G1986" i="5" s="1"/>
  <c r="V1978" i="5"/>
  <c r="G1978" i="5"/>
  <c r="AB1978" i="5"/>
  <c r="AB1970" i="5"/>
  <c r="V1970" i="5"/>
  <c r="G1970" i="5"/>
  <c r="V1962" i="5"/>
  <c r="G1962" i="5" s="1"/>
  <c r="V1946" i="5"/>
  <c r="G1946" i="5"/>
  <c r="AB1946" i="5"/>
  <c r="I1938" i="5"/>
  <c r="H1938" i="5"/>
  <c r="V1930" i="5"/>
  <c r="R1930" i="5" s="1"/>
  <c r="AB1930" i="5"/>
  <c r="V1922" i="5"/>
  <c r="G1922" i="5"/>
  <c r="AB1922" i="5"/>
  <c r="V1906" i="5"/>
  <c r="G1906" i="5" s="1"/>
  <c r="AB1906" i="5"/>
  <c r="V1898" i="5"/>
  <c r="AB1898" i="5"/>
  <c r="V1890" i="5"/>
  <c r="G1890" i="5"/>
  <c r="AB1890" i="5"/>
  <c r="V1874" i="5"/>
  <c r="G1874" i="5"/>
  <c r="V1866" i="5"/>
  <c r="I1866" i="5" s="1"/>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s="1"/>
  <c r="V1802" i="5"/>
  <c r="G1802" i="5"/>
  <c r="AB1802" i="5"/>
  <c r="V1794" i="5"/>
  <c r="AB1794" i="5"/>
  <c r="V1778" i="5"/>
  <c r="G1778" i="5" s="1"/>
  <c r="AB1778" i="5"/>
  <c r="V1770" i="5"/>
  <c r="G1770" i="5"/>
  <c r="V1754" i="5"/>
  <c r="AB1754" i="5"/>
  <c r="V1746" i="5"/>
  <c r="G1746" i="5"/>
  <c r="AB1746" i="5"/>
  <c r="V1738" i="5"/>
  <c r="AB1738" i="5"/>
  <c r="V1722" i="5"/>
  <c r="F1722" i="5" s="1"/>
  <c r="AB1722" i="5"/>
  <c r="V1714" i="5"/>
  <c r="G1714" i="5"/>
  <c r="V1706" i="5"/>
  <c r="AB1706" i="5"/>
  <c r="V1698" i="5"/>
  <c r="AB1698" i="5"/>
  <c r="AB1690" i="5"/>
  <c r="V1690" i="5"/>
  <c r="AB1682" i="5"/>
  <c r="V1682" i="5"/>
  <c r="G1682" i="5"/>
  <c r="V1674" i="5"/>
  <c r="G1674" i="5" s="1"/>
  <c r="AB1674" i="5"/>
  <c r="V1666" i="5"/>
  <c r="G1666" i="5" s="1"/>
  <c r="AB1666" i="5"/>
  <c r="AB1658" i="5"/>
  <c r="V1658" i="5"/>
  <c r="V1642" i="5"/>
  <c r="G1642" i="5" s="1"/>
  <c r="R1634" i="5"/>
  <c r="F1634" i="5"/>
  <c r="V1626" i="5"/>
  <c r="G1626" i="5" s="1"/>
  <c r="AB1626" i="5"/>
  <c r="AB1618" i="5"/>
  <c r="V1618" i="5"/>
  <c r="V1610" i="5"/>
  <c r="AB1610" i="5"/>
  <c r="V1602" i="5"/>
  <c r="G1602" i="5"/>
  <c r="V1594" i="5"/>
  <c r="AB1594" i="5"/>
  <c r="V1586" i="5"/>
  <c r="AB1586" i="5"/>
  <c r="V1578" i="5"/>
  <c r="G1578" i="5" s="1"/>
  <c r="AB1578" i="5"/>
  <c r="V1570" i="5"/>
  <c r="AB1570" i="5"/>
  <c r="V1562" i="5"/>
  <c r="AB1562" i="5"/>
  <c r="V1554" i="5"/>
  <c r="AB1546" i="5"/>
  <c r="V1546" i="5"/>
  <c r="V1538" i="5"/>
  <c r="AB1538" i="5"/>
  <c r="V1530" i="5"/>
  <c r="G1530" i="5" s="1"/>
  <c r="AB1530" i="5"/>
  <c r="R1506" i="5"/>
  <c r="J1506" i="5"/>
  <c r="V1498" i="5"/>
  <c r="G1498" i="5"/>
  <c r="V1490" i="5"/>
  <c r="V1482" i="5"/>
  <c r="G1482" i="5"/>
  <c r="AB1474" i="5"/>
  <c r="V1474" i="5"/>
  <c r="E1466" i="5"/>
  <c r="X1466" i="5" s="1"/>
  <c r="J1466" i="5"/>
  <c r="V1458" i="5"/>
  <c r="V1450" i="5"/>
  <c r="G1450" i="5" s="1"/>
  <c r="AB1450" i="5"/>
  <c r="V1442" i="5"/>
  <c r="AB1442" i="5"/>
  <c r="AB1426" i="5"/>
  <c r="V1426" i="5"/>
  <c r="G1426" i="5"/>
  <c r="F1418" i="5"/>
  <c r="J1418" i="5"/>
  <c r="E1418" i="5"/>
  <c r="X1418" i="5" s="1"/>
  <c r="H1418" i="5"/>
  <c r="I1418" i="5"/>
  <c r="R1418" i="5"/>
  <c r="V1410" i="5"/>
  <c r="G1410" i="5"/>
  <c r="AB1410" i="5"/>
  <c r="V1402" i="5"/>
  <c r="G1402" i="5"/>
  <c r="V1394" i="5"/>
  <c r="G1394" i="5" s="1"/>
  <c r="V1378" i="5"/>
  <c r="AB1378" i="5"/>
  <c r="V1370" i="5"/>
  <c r="AB1370" i="5"/>
  <c r="AB1362" i="5"/>
  <c r="V1362" i="5"/>
  <c r="V1354" i="5"/>
  <c r="G1354" i="5" s="1"/>
  <c r="V1346" i="5"/>
  <c r="G1346" i="5"/>
  <c r="AB1346" i="5"/>
  <c r="V1338" i="5"/>
  <c r="G1338" i="5" s="1"/>
  <c r="AB1338" i="5"/>
  <c r="V1322" i="5"/>
  <c r="G1322" i="5" s="1"/>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V1210" i="5"/>
  <c r="V1202" i="5"/>
  <c r="G1202" i="5"/>
  <c r="V1194" i="5"/>
  <c r="G1194" i="5" s="1"/>
  <c r="AB1194" i="5"/>
  <c r="V1186" i="5"/>
  <c r="AB1186" i="5"/>
  <c r="V1178" i="5"/>
  <c r="AB1178" i="5"/>
  <c r="J1170" i="5"/>
  <c r="G1162" i="5"/>
  <c r="J1162" i="5"/>
  <c r="V1146" i="5"/>
  <c r="AB1146" i="5"/>
  <c r="V1138" i="5"/>
  <c r="G1138" i="5" s="1"/>
  <c r="AB1138" i="5"/>
  <c r="V1130" i="5"/>
  <c r="G1130" i="5" s="1"/>
  <c r="AB1130" i="5"/>
  <c r="AB1122" i="5"/>
  <c r="V1122" i="5"/>
  <c r="V1114" i="5"/>
  <c r="G1114" i="5" s="1"/>
  <c r="AB1114" i="5"/>
  <c r="V1098" i="5"/>
  <c r="G1098" i="5" s="1"/>
  <c r="V1082" i="5"/>
  <c r="G1082" i="5"/>
  <c r="AB1082" i="5"/>
  <c r="V1074" i="5"/>
  <c r="AB1074" i="5"/>
  <c r="G1066" i="5"/>
  <c r="R1066" i="5"/>
  <c r="J1066" i="5"/>
  <c r="H1066" i="5"/>
  <c r="F1066" i="5"/>
  <c r="E1066" i="5"/>
  <c r="X1066" i="5" s="1"/>
  <c r="I1066" i="5"/>
  <c r="AB1050" i="5"/>
  <c r="V1050" i="5"/>
  <c r="G1050" i="5"/>
  <c r="V1042" i="5"/>
  <c r="G1042" i="5" s="1"/>
  <c r="AB1042" i="5"/>
  <c r="V1034" i="5"/>
  <c r="AB1018" i="5"/>
  <c r="V1018" i="5"/>
  <c r="V1010" i="5"/>
  <c r="G1010" i="5"/>
  <c r="AB1010" i="5"/>
  <c r="V1002" i="5"/>
  <c r="G1002" i="5"/>
  <c r="V994" i="5"/>
  <c r="H994" i="5" s="1"/>
  <c r="AB994" i="5"/>
  <c r="AB986" i="5"/>
  <c r="V986" i="5"/>
  <c r="G986" i="5"/>
  <c r="V978" i="5"/>
  <c r="AB978" i="5"/>
  <c r="V970" i="5"/>
  <c r="AB970" i="5"/>
  <c r="V962" i="5"/>
  <c r="G962" i="5" s="1"/>
  <c r="AB962" i="5"/>
  <c r="AB954" i="5"/>
  <c r="V954" i="5"/>
  <c r="G954" i="5" s="1"/>
  <c r="V946" i="5"/>
  <c r="AB946" i="5"/>
  <c r="G938" i="5"/>
  <c r="R938" i="5"/>
  <c r="V930" i="5"/>
  <c r="G930" i="5"/>
  <c r="V922" i="5"/>
  <c r="AB922" i="5"/>
  <c r="V914" i="5"/>
  <c r="G914" i="5"/>
  <c r="AB914" i="5"/>
  <c r="V906" i="5"/>
  <c r="AB906" i="5"/>
  <c r="V898" i="5"/>
  <c r="AB898" i="5"/>
  <c r="V890" i="5"/>
  <c r="AB882" i="5"/>
  <c r="V882" i="5"/>
  <c r="G874" i="5"/>
  <c r="R874" i="5"/>
  <c r="AB866" i="5"/>
  <c r="V866" i="5"/>
  <c r="G866" i="5" s="1"/>
  <c r="AB858" i="5"/>
  <c r="V858" i="5"/>
  <c r="G858" i="5"/>
  <c r="AB850" i="5"/>
  <c r="V850" i="5"/>
  <c r="G850" i="5"/>
  <c r="V842" i="5"/>
  <c r="G842" i="5" s="1"/>
  <c r="AB842" i="5"/>
  <c r="I834" i="5"/>
  <c r="V826" i="5"/>
  <c r="AB826" i="5"/>
  <c r="V818" i="5"/>
  <c r="G818" i="5"/>
  <c r="AB818" i="5"/>
  <c r="AB810" i="5"/>
  <c r="V810" i="5"/>
  <c r="G810" i="5"/>
  <c r="AB802" i="5"/>
  <c r="V802" i="5"/>
  <c r="G802" i="5"/>
  <c r="V794" i="5"/>
  <c r="G794" i="5" s="1"/>
  <c r="AB786" i="5"/>
  <c r="V786" i="5"/>
  <c r="G786" i="5"/>
  <c r="V778" i="5"/>
  <c r="AB778" i="5"/>
  <c r="V762" i="5"/>
  <c r="G762" i="5"/>
  <c r="G754" i="5"/>
  <c r="E754" i="5"/>
  <c r="X754" i="5" s="1"/>
  <c r="F754" i="5"/>
  <c r="H754" i="5"/>
  <c r="I754" i="5"/>
  <c r="J754" i="5"/>
  <c r="R754" i="5"/>
  <c r="V746" i="5"/>
  <c r="AB746" i="5"/>
  <c r="AB738" i="5"/>
  <c r="V738" i="5"/>
  <c r="G738" i="5"/>
  <c r="V722" i="5"/>
  <c r="G722" i="5" s="1"/>
  <c r="AB722" i="5"/>
  <c r="V714" i="5"/>
  <c r="G714" i="5" s="1"/>
  <c r="V706" i="5"/>
  <c r="AB706" i="5"/>
  <c r="V690" i="5"/>
  <c r="V682" i="5"/>
  <c r="AB682" i="5"/>
  <c r="V674" i="5"/>
  <c r="G674" i="5" s="1"/>
  <c r="AB658" i="5"/>
  <c r="V658" i="5"/>
  <c r="V650" i="5"/>
  <c r="AB650" i="5"/>
  <c r="V642" i="5"/>
  <c r="G642" i="5"/>
  <c r="AB642" i="5"/>
  <c r="V634" i="5"/>
  <c r="AB634" i="5"/>
  <c r="I626" i="5"/>
  <c r="E626" i="5"/>
  <c r="X626" i="5" s="1"/>
  <c r="H626" i="5"/>
  <c r="R626" i="5"/>
  <c r="F626" i="5"/>
  <c r="J626" i="5"/>
  <c r="V618" i="5"/>
  <c r="G618" i="5" s="1"/>
  <c r="AB618" i="5"/>
  <c r="AB602" i="5"/>
  <c r="V602" i="5"/>
  <c r="V594" i="5"/>
  <c r="AB594" i="5"/>
  <c r="V578" i="5"/>
  <c r="AB578" i="5"/>
  <c r="V570" i="5"/>
  <c r="G570" i="5"/>
  <c r="AB570" i="5"/>
  <c r="V562" i="5"/>
  <c r="G562" i="5" s="1"/>
  <c r="V554" i="5"/>
  <c r="G554" i="5"/>
  <c r="AB554" i="5"/>
  <c r="V546" i="5"/>
  <c r="AB546" i="5"/>
  <c r="V538" i="5"/>
  <c r="V530" i="5"/>
  <c r="G530" i="5"/>
  <c r="AB530" i="5"/>
  <c r="V514" i="5"/>
  <c r="G514" i="5" s="1"/>
  <c r="AB514" i="5"/>
  <c r="AB506" i="5"/>
  <c r="V506" i="5"/>
  <c r="V498" i="5"/>
  <c r="AB498" i="5"/>
  <c r="V490" i="5"/>
  <c r="G490" i="5" s="1"/>
  <c r="AB490" i="5"/>
  <c r="V482" i="5"/>
  <c r="G482" i="5"/>
  <c r="AB482" i="5"/>
  <c r="V474" i="5"/>
  <c r="G474" i="5"/>
  <c r="V466" i="5"/>
  <c r="AB466" i="5"/>
  <c r="AB458" i="5"/>
  <c r="V458" i="5"/>
  <c r="V450" i="5"/>
  <c r="V442" i="5"/>
  <c r="G442" i="5" s="1"/>
  <c r="V434" i="5"/>
  <c r="G434" i="5"/>
  <c r="AB434" i="5"/>
  <c r="V426" i="5"/>
  <c r="G426" i="5"/>
  <c r="AB426" i="5"/>
  <c r="V418" i="5"/>
  <c r="AB418" i="5"/>
  <c r="G410" i="5"/>
  <c r="H410" i="5"/>
  <c r="J410" i="5"/>
  <c r="F410" i="5"/>
  <c r="I410" i="5"/>
  <c r="E410" i="5"/>
  <c r="X410" i="5" s="1"/>
  <c r="V402" i="5"/>
  <c r="G402" i="5" s="1"/>
  <c r="V394" i="5"/>
  <c r="AB394" i="5"/>
  <c r="V386" i="5"/>
  <c r="G386" i="5" s="1"/>
  <c r="V378" i="5"/>
  <c r="AB378" i="5"/>
  <c r="V370" i="5"/>
  <c r="AB370" i="5"/>
  <c r="V362" i="5"/>
  <c r="G362" i="5"/>
  <c r="V354" i="5"/>
  <c r="AB354" i="5"/>
  <c r="AB346" i="5"/>
  <c r="V346" i="5"/>
  <c r="V330" i="5"/>
  <c r="G330" i="5" s="1"/>
  <c r="AB330" i="5"/>
  <c r="V322" i="5"/>
  <c r="AB322" i="5"/>
  <c r="V314" i="5"/>
  <c r="G314" i="5"/>
  <c r="AB314" i="5"/>
  <c r="V298" i="5"/>
  <c r="G298" i="5" s="1"/>
  <c r="V290" i="5"/>
  <c r="AB290" i="5"/>
  <c r="AB282" i="5"/>
  <c r="V282" i="5"/>
  <c r="G282" i="5"/>
  <c r="V274" i="5"/>
  <c r="V266" i="5"/>
  <c r="AB266" i="5"/>
  <c r="V258" i="5"/>
  <c r="AB258" i="5"/>
  <c r="V250" i="5"/>
  <c r="V242" i="5"/>
  <c r="AB242" i="5"/>
  <c r="V226" i="5"/>
  <c r="G226" i="5" s="1"/>
  <c r="AB226" i="5"/>
  <c r="G218" i="5"/>
  <c r="H218" i="5"/>
  <c r="I218" i="5"/>
  <c r="E218" i="5"/>
  <c r="X218" i="5" s="1"/>
  <c r="J218" i="5"/>
  <c r="F218" i="5"/>
  <c r="AB210" i="5"/>
  <c r="V210" i="5"/>
  <c r="G210" i="5"/>
  <c r="V202" i="5"/>
  <c r="AB202" i="5"/>
  <c r="V194" i="5"/>
  <c r="AB194" i="5"/>
  <c r="V186" i="5"/>
  <c r="G186" i="5" s="1"/>
  <c r="AB186" i="5"/>
  <c r="V178" i="5"/>
  <c r="AB178" i="5"/>
  <c r="V170" i="5"/>
  <c r="G170" i="5"/>
  <c r="AB170" i="5"/>
  <c r="V162" i="5"/>
  <c r="G162" i="5" s="1"/>
  <c r="AB154" i="5"/>
  <c r="V154" i="5"/>
  <c r="G154" i="5" s="1"/>
  <c r="V146" i="5"/>
  <c r="G146" i="5"/>
  <c r="V138" i="5"/>
  <c r="AB138" i="5"/>
  <c r="V130" i="5"/>
  <c r="AB130" i="5"/>
  <c r="V122" i="5"/>
  <c r="G122" i="5" s="1"/>
  <c r="AB122" i="5"/>
  <c r="V114" i="5"/>
  <c r="AB114" i="5"/>
  <c r="V106" i="5"/>
  <c r="G106" i="5" s="1"/>
  <c r="AB106" i="5"/>
  <c r="V98" i="5"/>
  <c r="G98" i="5" s="1"/>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L62" i="6"/>
  <c r="AB1098" i="5"/>
  <c r="AB1058" i="5"/>
  <c r="AB1034" i="5"/>
  <c r="G1888" i="5"/>
  <c r="B61" i="4"/>
  <c r="A42" i="6" s="1"/>
  <c r="V2343" i="5"/>
  <c r="J4" i="5"/>
  <c r="M4" i="5"/>
  <c r="K4" i="5"/>
  <c r="J24" i="6"/>
  <c r="J34" i="6"/>
  <c r="J60" i="6"/>
  <c r="J30" i="6"/>
  <c r="J9" i="6"/>
  <c r="J16" i="6"/>
  <c r="I16" i="6"/>
  <c r="I10" i="6"/>
  <c r="P4" i="5"/>
  <c r="D4" i="8"/>
  <c r="I28" i="6"/>
  <c r="B1001" i="7"/>
  <c r="I23" i="6"/>
  <c r="L63" i="6"/>
  <c r="B35" i="4"/>
  <c r="J20" i="6"/>
  <c r="J44" i="6"/>
  <c r="B38" i="4"/>
  <c r="B62" i="4" s="1"/>
  <c r="A43" i="6" s="1"/>
  <c r="J31" i="6"/>
  <c r="J13" i="6"/>
  <c r="J55" i="6"/>
  <c r="I12" i="6"/>
  <c r="I60" i="6"/>
  <c r="I39" i="6"/>
  <c r="J49" i="6"/>
  <c r="B3" i="6"/>
  <c r="A4" i="8"/>
  <c r="I51" i="6"/>
  <c r="J40" i="6"/>
  <c r="I43" i="6"/>
  <c r="I31" i="6"/>
  <c r="B22" i="3"/>
  <c r="B4" i="8"/>
  <c r="J38" i="6"/>
  <c r="B34" i="4"/>
  <c r="I20" i="6"/>
  <c r="J28" i="6"/>
  <c r="I58" i="6"/>
  <c r="B40" i="4"/>
  <c r="B58" i="4" s="1"/>
  <c r="A40" i="6" s="1"/>
  <c r="J10" i="6"/>
  <c r="I13" i="6"/>
  <c r="J64" i="6"/>
  <c r="I9" i="6"/>
  <c r="C3" i="6"/>
  <c r="I4" i="8"/>
  <c r="D4" i="5"/>
  <c r="I34" i="6"/>
  <c r="I46" i="6"/>
  <c r="I29" i="6"/>
  <c r="I15" i="6"/>
  <c r="C5" i="7"/>
  <c r="A1" i="6"/>
  <c r="A85" i="4"/>
  <c r="B33" i="4"/>
  <c r="A21" i="6" s="1"/>
  <c r="I21" i="6"/>
  <c r="B81" i="4"/>
  <c r="A58" i="6" s="1"/>
  <c r="H4" i="5"/>
  <c r="J50" i="6"/>
  <c r="J52" i="6"/>
  <c r="O4" i="5"/>
  <c r="I44" i="6"/>
  <c r="J62" i="6"/>
  <c r="J15" i="6"/>
  <c r="B2" i="5"/>
  <c r="B41" i="4"/>
  <c r="B65" i="4" s="1"/>
  <c r="A46" i="6" s="1"/>
  <c r="I8" i="6"/>
  <c r="D3" i="6"/>
  <c r="I5" i="6"/>
  <c r="J39" i="6"/>
  <c r="B18" i="1"/>
  <c r="B29" i="4"/>
  <c r="A18" i="6" s="1"/>
  <c r="J35" i="6"/>
  <c r="J8" i="6"/>
  <c r="J11" i="6"/>
  <c r="I30" i="6"/>
  <c r="A3" i="6"/>
  <c r="D5" i="7"/>
  <c r="B32" i="4"/>
  <c r="A20" i="6" s="1"/>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I35" i="6"/>
  <c r="B5" i="7"/>
  <c r="J5" i="6"/>
  <c r="I25" i="6"/>
  <c r="I55" i="6"/>
  <c r="J41" i="6"/>
  <c r="J56" i="6"/>
  <c r="I26" i="6"/>
  <c r="I41" i="6"/>
  <c r="I45" i="6"/>
  <c r="I50" i="6"/>
  <c r="A64" i="2"/>
  <c r="A47" i="2"/>
  <c r="J25" i="6"/>
  <c r="I36" i="6"/>
  <c r="I65" i="6"/>
  <c r="C4" i="5"/>
  <c r="H4" i="8"/>
  <c r="J59" i="6"/>
  <c r="J18" i="6"/>
  <c r="F4" i="8"/>
  <c r="B3" i="5"/>
  <c r="I38" i="6"/>
  <c r="G4" i="8"/>
  <c r="J29" i="6"/>
  <c r="I4" i="5"/>
  <c r="J33" i="6"/>
  <c r="J7" i="6"/>
  <c r="C7" i="6" s="1"/>
  <c r="L4" i="5"/>
  <c r="B68" i="4"/>
  <c r="A47" i="6" s="1"/>
  <c r="J63" i="6"/>
  <c r="J36" i="6"/>
  <c r="I48" i="6"/>
  <c r="A4" i="5"/>
  <c r="G25" i="4"/>
  <c r="G68" i="4" s="1"/>
  <c r="I56" i="6"/>
  <c r="J4" i="6"/>
  <c r="C4" i="6" s="1"/>
  <c r="D25" i="4"/>
  <c r="D31"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I2393" i="5" s="1"/>
  <c r="AB2393" i="5"/>
  <c r="E2321" i="5"/>
  <c r="X2321" i="5" s="1"/>
  <c r="J2321" i="5"/>
  <c r="R2321" i="5"/>
  <c r="V2313" i="5"/>
  <c r="G2313" i="5"/>
  <c r="AB2305" i="5"/>
  <c r="V2305" i="5"/>
  <c r="J2305" i="5" s="1"/>
  <c r="F2281" i="5"/>
  <c r="E2281" i="5"/>
  <c r="X2281" i="5" s="1"/>
  <c r="I2281" i="5"/>
  <c r="J2281" i="5"/>
  <c r="V2233" i="5"/>
  <c r="G2233" i="5"/>
  <c r="V2193" i="5"/>
  <c r="G2193" i="5"/>
  <c r="V2017" i="5"/>
  <c r="AB2017" i="5"/>
  <c r="AB1993" i="5"/>
  <c r="V1921" i="5"/>
  <c r="AB1921" i="5"/>
  <c r="F1905" i="5"/>
  <c r="I1905" i="5"/>
  <c r="V1665" i="5"/>
  <c r="G1665" i="5" s="1"/>
  <c r="AB1665" i="5"/>
  <c r="AB1505" i="5"/>
  <c r="V1505" i="5"/>
  <c r="V1489" i="5"/>
  <c r="AB1489" i="5"/>
  <c r="V1425" i="5"/>
  <c r="V1393" i="5"/>
  <c r="R1393" i="5" s="1"/>
  <c r="V1345" i="5"/>
  <c r="AB1345" i="5"/>
  <c r="V1337" i="5"/>
  <c r="G1337" i="5" s="1"/>
  <c r="AB1337" i="5"/>
  <c r="V1321" i="5"/>
  <c r="R1321" i="5" s="1"/>
  <c r="AB1321" i="5"/>
  <c r="V1305" i="5"/>
  <c r="AB1305" i="5"/>
  <c r="I1281" i="5"/>
  <c r="F1281" i="5"/>
  <c r="E1281" i="5"/>
  <c r="X1281" i="5" s="1"/>
  <c r="H1281" i="5"/>
  <c r="AB1273" i="5"/>
  <c r="V1273" i="5"/>
  <c r="V1265" i="5"/>
  <c r="G1265" i="5"/>
  <c r="AB1265" i="5"/>
  <c r="V1249" i="5"/>
  <c r="AB1249" i="5"/>
  <c r="V1209" i="5"/>
  <c r="I1209" i="5" s="1"/>
  <c r="AB1209" i="5"/>
  <c r="AB1201" i="5"/>
  <c r="V1201" i="5"/>
  <c r="G1201" i="5"/>
  <c r="F1193" i="5"/>
  <c r="R1193" i="5"/>
  <c r="V1169" i="5"/>
  <c r="AB1169" i="5"/>
  <c r="J1161" i="5"/>
  <c r="I1161" i="5"/>
  <c r="J1137" i="5"/>
  <c r="H1137" i="5"/>
  <c r="F1137" i="5"/>
  <c r="V1121" i="5"/>
  <c r="AB1121" i="5"/>
  <c r="V1113" i="5"/>
  <c r="AB1113" i="5"/>
  <c r="V1081" i="5"/>
  <c r="H1081" i="5" s="1"/>
  <c r="AB1081" i="5"/>
  <c r="V1049" i="5"/>
  <c r="AB1049" i="5"/>
  <c r="V1025" i="5"/>
  <c r="AB1025" i="5"/>
  <c r="V1017" i="5"/>
  <c r="F1017" i="5" s="1"/>
  <c r="AB1017" i="5"/>
  <c r="V969" i="5"/>
  <c r="J969" i="5" s="1"/>
  <c r="AB969" i="5"/>
  <c r="V961" i="5"/>
  <c r="G961" i="5" s="1"/>
  <c r="AB961" i="5"/>
  <c r="V945" i="5"/>
  <c r="G945" i="5"/>
  <c r="AB897" i="5"/>
  <c r="V897" i="5"/>
  <c r="I897" i="5" s="1"/>
  <c r="V865" i="5"/>
  <c r="AB865" i="5"/>
  <c r="V857" i="5"/>
  <c r="AB857" i="5"/>
  <c r="AB849" i="5"/>
  <c r="V849" i="5"/>
  <c r="J849" i="5" s="1"/>
  <c r="V817" i="5"/>
  <c r="AB817" i="5"/>
  <c r="V809" i="5"/>
  <c r="AB809" i="5"/>
  <c r="AB761" i="5"/>
  <c r="V761" i="5"/>
  <c r="AB745" i="5"/>
  <c r="V745" i="5"/>
  <c r="E745" i="5" s="1"/>
  <c r="X745" i="5" s="1"/>
  <c r="V737" i="5"/>
  <c r="AB737" i="5"/>
  <c r="AB721" i="5"/>
  <c r="V721" i="5"/>
  <c r="V705" i="5"/>
  <c r="G705" i="5" s="1"/>
  <c r="I689" i="5"/>
  <c r="F689" i="5"/>
  <c r="AB681" i="5"/>
  <c r="V681" i="5"/>
  <c r="J681" i="5" s="1"/>
  <c r="V673" i="5"/>
  <c r="AB673" i="5"/>
  <c r="V641" i="5"/>
  <c r="G641" i="5" s="1"/>
  <c r="AB633" i="5"/>
  <c r="V633" i="5"/>
  <c r="E633" i="5" s="1"/>
  <c r="X633" i="5" s="1"/>
  <c r="V609" i="5"/>
  <c r="G609" i="5"/>
  <c r="AB609" i="5"/>
  <c r="V593" i="5"/>
  <c r="AB593" i="5"/>
  <c r="AB585" i="5"/>
  <c r="V585" i="5"/>
  <c r="AB561" i="5"/>
  <c r="V561" i="5"/>
  <c r="AB553" i="5"/>
  <c r="V553" i="5"/>
  <c r="V521" i="5"/>
  <c r="AB521" i="5"/>
  <c r="AB489" i="5"/>
  <c r="V489" i="5"/>
  <c r="AB481" i="5"/>
  <c r="V481" i="5"/>
  <c r="AB473" i="5"/>
  <c r="V473" i="5"/>
  <c r="V465" i="5"/>
  <c r="AB465" i="5"/>
  <c r="V449" i="5"/>
  <c r="AB449" i="5"/>
  <c r="V425" i="5"/>
  <c r="H425" i="5" s="1"/>
  <c r="AB425" i="5"/>
  <c r="I409" i="5"/>
  <c r="R409" i="5"/>
  <c r="H409" i="5"/>
  <c r="E409" i="5"/>
  <c r="X409" i="5" s="1"/>
  <c r="J409" i="5"/>
  <c r="V353" i="5"/>
  <c r="AB353" i="5"/>
  <c r="V345" i="5"/>
  <c r="AB345" i="5"/>
  <c r="V337" i="5"/>
  <c r="AB329" i="5"/>
  <c r="V329" i="5"/>
  <c r="F313" i="5"/>
  <c r="J313" i="5"/>
  <c r="V297" i="5"/>
  <c r="J297" i="5" s="1"/>
  <c r="AB297" i="5"/>
  <c r="H281" i="5"/>
  <c r="R281" i="5"/>
  <c r="AB273" i="5"/>
  <c r="V273" i="5"/>
  <c r="V265" i="5"/>
  <c r="AB265" i="5"/>
  <c r="V233" i="5"/>
  <c r="AB233" i="5"/>
  <c r="V225" i="5"/>
  <c r="E225" i="5" s="1"/>
  <c r="X225" i="5" s="1"/>
  <c r="AB225" i="5"/>
  <c r="V201" i="5"/>
  <c r="AB201" i="5"/>
  <c r="I193" i="5"/>
  <c r="H193" i="5"/>
  <c r="R193" i="5"/>
  <c r="F193" i="5"/>
  <c r="AB169" i="5"/>
  <c r="V169" i="5"/>
  <c r="V153" i="5"/>
  <c r="AB153" i="5"/>
  <c r="V137" i="5"/>
  <c r="AB137" i="5"/>
  <c r="E129" i="5"/>
  <c r="X129" i="5" s="1"/>
  <c r="H129" i="5"/>
  <c r="V121" i="5"/>
  <c r="G121" i="5" s="1"/>
  <c r="AB121" i="5"/>
  <c r="V74" i="5"/>
  <c r="AB74" i="5"/>
  <c r="AB66" i="5"/>
  <c r="V66"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F129" i="5"/>
  <c r="T1419" i="5"/>
  <c r="I129" i="5"/>
  <c r="J2332" i="5"/>
  <c r="I2265" i="5"/>
  <c r="R313" i="5"/>
  <c r="T1811" i="5"/>
  <c r="AB161" i="5"/>
  <c r="S923" i="5"/>
  <c r="AB1635" i="5"/>
  <c r="T1131" i="5"/>
  <c r="T995" i="5"/>
  <c r="J2439" i="5"/>
  <c r="R1281" i="5"/>
  <c r="G2321" i="5"/>
  <c r="AB2497" i="5"/>
  <c r="F409" i="5"/>
  <c r="AB409" i="5"/>
  <c r="V401" i="5"/>
  <c r="V1073" i="5"/>
  <c r="R1073" i="5" s="1"/>
  <c r="V177" i="5"/>
  <c r="V753" i="5"/>
  <c r="F753" i="5" s="1"/>
  <c r="AB257" i="5"/>
  <c r="S1171" i="5"/>
  <c r="S211" i="5"/>
  <c r="E1297" i="5"/>
  <c r="X1297" i="5" s="1"/>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I1177" i="5" s="1"/>
  <c r="V1993" i="5"/>
  <c r="AB577" i="5"/>
  <c r="AB131" i="5"/>
  <c r="F2200" i="5"/>
  <c r="S1299" i="5"/>
  <c r="G864" i="5"/>
  <c r="F864" i="5"/>
  <c r="H84" i="5"/>
  <c r="F84" i="5"/>
  <c r="J1319" i="5"/>
  <c r="E281" i="5"/>
  <c r="X281" i="5" s="1"/>
  <c r="G2265" i="5"/>
  <c r="AB1225" i="5"/>
  <c r="S1667" i="5"/>
  <c r="S1603" i="5"/>
  <c r="T931" i="5"/>
  <c r="J193" i="5"/>
  <c r="G1281"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s="1"/>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s="1"/>
  <c r="G1288" i="5"/>
  <c r="S2322" i="5"/>
  <c r="T2322" i="5"/>
  <c r="AB2218" i="5"/>
  <c r="AB2138" i="5"/>
  <c r="AB1650" i="5"/>
  <c r="AB1634" i="5"/>
  <c r="AB1554" i="5"/>
  <c r="AB1522" i="5"/>
  <c r="AB1402" i="5"/>
  <c r="AB1274" i="5"/>
  <c r="AB1242"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s="1"/>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s="1"/>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s="1"/>
  <c r="V1870" i="5"/>
  <c r="AB1870" i="5"/>
  <c r="V1846" i="5"/>
  <c r="G1846" i="5"/>
  <c r="AB1846" i="5"/>
  <c r="V1830" i="5"/>
  <c r="G1830" i="5" s="1"/>
  <c r="V1822" i="5"/>
  <c r="G1822" i="5"/>
  <c r="V1806" i="5"/>
  <c r="AB1806" i="5"/>
  <c r="V1790" i="5"/>
  <c r="G1790" i="5" s="1"/>
  <c r="V1766" i="5"/>
  <c r="G1766" i="5" s="1"/>
  <c r="V1742" i="5"/>
  <c r="G1742" i="5"/>
  <c r="AB1742" i="5"/>
  <c r="V1734" i="5"/>
  <c r="AB1734" i="5"/>
  <c r="V1726" i="5"/>
  <c r="G1726" i="5"/>
  <c r="V1646" i="5"/>
  <c r="AB1646" i="5"/>
  <c r="AB1582" i="5"/>
  <c r="V1582" i="5"/>
  <c r="V1518" i="5"/>
  <c r="AB1518" i="5"/>
  <c r="AB1502" i="5"/>
  <c r="V1502" i="5"/>
  <c r="AB1494" i="5"/>
  <c r="V1494" i="5"/>
  <c r="AB1478" i="5"/>
  <c r="V1478" i="5"/>
  <c r="AB1470" i="5"/>
  <c r="V1470" i="5"/>
  <c r="G1470" i="5" s="1"/>
  <c r="V1406" i="5"/>
  <c r="AB1406" i="5"/>
  <c r="V1398" i="5"/>
  <c r="AB1398" i="5"/>
  <c r="V1390" i="5"/>
  <c r="AB1390" i="5"/>
  <c r="V1382" i="5"/>
  <c r="AB1382" i="5"/>
  <c r="AB1374" i="5"/>
  <c r="V1374" i="5"/>
  <c r="F1334" i="5"/>
  <c r="H1334" i="5"/>
  <c r="J1334" i="5"/>
  <c r="V1318" i="5"/>
  <c r="G1318" i="5" s="1"/>
  <c r="V1294" i="5"/>
  <c r="G1294" i="5" s="1"/>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AB310" i="5"/>
  <c r="V502" i="5"/>
  <c r="AB822" i="5"/>
  <c r="V1078" i="5"/>
  <c r="G1014" i="5"/>
  <c r="V286" i="5"/>
  <c r="V438" i="5"/>
  <c r="V318" i="5"/>
  <c r="H318" i="5" s="1"/>
  <c r="AB358" i="5"/>
  <c r="V926" i="5"/>
  <c r="V1102" i="5"/>
  <c r="AB1102" i="5"/>
  <c r="V1094" i="5"/>
  <c r="G1094" i="5" s="1"/>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V654" i="5"/>
  <c r="G654" i="5"/>
  <c r="G982" i="5"/>
  <c r="G542" i="5"/>
  <c r="AB79" i="5"/>
  <c r="V366" i="5"/>
  <c r="V1118" i="5"/>
  <c r="AB2498" i="5"/>
  <c r="H23" i="6"/>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R637" i="5"/>
  <c r="R2357" i="5"/>
  <c r="R549" i="5"/>
  <c r="H35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s="1"/>
  <c r="AB2499" i="5"/>
  <c r="T2498" i="5"/>
  <c r="T2499" i="5"/>
  <c r="G15" i="6"/>
  <c r="H15" i="6" s="1"/>
  <c r="G20" i="6"/>
  <c r="H20" i="6" s="1"/>
  <c r="D20" i="6" s="1"/>
  <c r="D16" i="6"/>
  <c r="K62" i="6"/>
  <c r="E2363" i="5"/>
  <c r="X2363" i="5" s="1"/>
  <c r="I2363" i="5"/>
  <c r="H2363" i="5"/>
  <c r="J2363" i="5"/>
  <c r="R1619" i="5"/>
  <c r="H1619" i="5"/>
  <c r="I1619" i="5"/>
  <c r="E1619" i="5"/>
  <c r="X1619" i="5" s="1"/>
  <c r="J1619" i="5"/>
  <c r="F1619"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R1034" i="5"/>
  <c r="F1034" i="5"/>
  <c r="J1122" i="5"/>
  <c r="G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G2010" i="5"/>
  <c r="I2010" i="5"/>
  <c r="R2130" i="5"/>
  <c r="H2130" i="5"/>
  <c r="F2146" i="5"/>
  <c r="I2146" i="5"/>
  <c r="F2218" i="5"/>
  <c r="J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I1186" i="5"/>
  <c r="R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R138" i="5"/>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E1218" i="5"/>
  <c r="X1218" i="5" s="1"/>
  <c r="F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J274" i="5"/>
  <c r="I274" i="5"/>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R1306" i="5"/>
  <c r="G1306" i="5"/>
  <c r="H1306" i="5"/>
  <c r="J1306" i="5"/>
  <c r="F1370" i="5"/>
  <c r="I1370" i="5"/>
  <c r="R1370" i="5"/>
  <c r="H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R346" i="5"/>
  <c r="J346" i="5"/>
  <c r="E346" i="5"/>
  <c r="X346" i="5" s="1"/>
  <c r="F346" i="5"/>
  <c r="I450" i="5"/>
  <c r="R450" i="5"/>
  <c r="J450" i="5"/>
  <c r="G506" i="5"/>
  <c r="I506" i="5"/>
  <c r="E506" i="5"/>
  <c r="X506" i="5" s="1"/>
  <c r="J506" i="5"/>
  <c r="F506" i="5"/>
  <c r="R506" i="5"/>
  <c r="H506" i="5"/>
  <c r="J538" i="5"/>
  <c r="H538" i="5"/>
  <c r="H722" i="5"/>
  <c r="J722" i="5"/>
  <c r="E722" i="5"/>
  <c r="X722" i="5" s="1"/>
  <c r="I722" i="5"/>
  <c r="F722" i="5"/>
  <c r="R722" i="5"/>
  <c r="G778" i="5"/>
  <c r="F778" i="5"/>
  <c r="H778" i="5"/>
  <c r="R778" i="5"/>
  <c r="I778" i="5"/>
  <c r="E778" i="5"/>
  <c r="X778" i="5" s="1"/>
  <c r="J778" i="5"/>
  <c r="J826" i="5"/>
  <c r="F826" i="5"/>
  <c r="H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I1490" i="5"/>
  <c r="H1538" i="5"/>
  <c r="I1538" i="5"/>
  <c r="J1538" i="5"/>
  <c r="E1538" i="5"/>
  <c r="X1538" i="5" s="1"/>
  <c r="R1538" i="5"/>
  <c r="F1538" i="5"/>
  <c r="G1538" i="5"/>
  <c r="E1570" i="5"/>
  <c r="X1570" i="5" s="1"/>
  <c r="H1570" i="5"/>
  <c r="R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J650" i="5"/>
  <c r="F650" i="5"/>
  <c r="I650" i="5"/>
  <c r="E690" i="5"/>
  <c r="X690" i="5" s="1"/>
  <c r="J690" i="5"/>
  <c r="R690" i="5"/>
  <c r="H738" i="5"/>
  <c r="R738" i="5"/>
  <c r="J738" i="5"/>
  <c r="F738" i="5"/>
  <c r="I738" i="5"/>
  <c r="E738" i="5"/>
  <c r="X738" i="5" s="1"/>
  <c r="F882" i="5"/>
  <c r="E882" i="5"/>
  <c r="X882" i="5" s="1"/>
  <c r="G882" i="5"/>
  <c r="H882" i="5"/>
  <c r="R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I1666" i="5"/>
  <c r="E1666" i="5"/>
  <c r="X1666" i="5" s="1"/>
  <c r="J1666" i="5"/>
  <c r="F1666" i="5"/>
  <c r="G1722" i="5"/>
  <c r="E1722" i="5"/>
  <c r="X1722" i="5" s="1"/>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H1866" i="5"/>
  <c r="E1866" i="5"/>
  <c r="X1866" i="5" s="1"/>
  <c r="J1866" i="5"/>
  <c r="R1866" i="5"/>
  <c r="F1866" i="5"/>
  <c r="H1898" i="5"/>
  <c r="I1898" i="5"/>
  <c r="F1898" i="5"/>
  <c r="J1898" i="5"/>
  <c r="E1898" i="5"/>
  <c r="X1898" i="5" s="1"/>
  <c r="F1930" i="5"/>
  <c r="I1930" i="5"/>
  <c r="E1930" i="5"/>
  <c r="X1930" i="5" s="1"/>
  <c r="G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I2378" i="5"/>
  <c r="J2378" i="5"/>
  <c r="E2378" i="5"/>
  <c r="X2378" i="5" s="1"/>
  <c r="F2378" i="5"/>
  <c r="H2378" i="5"/>
  <c r="H2402" i="5"/>
  <c r="E2402" i="5"/>
  <c r="X2402" i="5" s="1"/>
  <c r="I2402" i="5"/>
  <c r="J2402" i="5"/>
  <c r="R2402" i="5"/>
  <c r="I2482" i="5"/>
  <c r="J2482" i="5"/>
  <c r="F2482" i="5"/>
  <c r="G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R121" i="5"/>
  <c r="E121" i="5"/>
  <c r="X121" i="5" s="1"/>
  <c r="I121" i="5"/>
  <c r="F225" i="5"/>
  <c r="J225" i="5"/>
  <c r="I225" i="5"/>
  <c r="G225" i="5"/>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R681" i="5"/>
  <c r="H681" i="5"/>
  <c r="I681" i="5"/>
  <c r="F681" i="5"/>
  <c r="E681" i="5"/>
  <c r="X681" i="5" s="1"/>
  <c r="G681" i="5"/>
  <c r="R897" i="5"/>
  <c r="F897" i="5"/>
  <c r="G897" i="5"/>
  <c r="E897" i="5"/>
  <c r="X897" i="5" s="1"/>
  <c r="J897" i="5"/>
  <c r="H897" i="5"/>
  <c r="F1393" i="5"/>
  <c r="E1393" i="5"/>
  <c r="X1393" i="5" s="1"/>
  <c r="J1393" i="5"/>
  <c r="I1393" i="5"/>
  <c r="H1393" i="5"/>
  <c r="I1665" i="5"/>
  <c r="R1665" i="5"/>
  <c r="H1665" i="5"/>
  <c r="E1665" i="5"/>
  <c r="X1665" i="5" s="1"/>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113" i="5"/>
  <c r="J1113" i="5"/>
  <c r="H1113" i="5"/>
  <c r="E1113" i="5"/>
  <c r="X1113" i="5" s="1"/>
  <c r="G1113" i="5"/>
  <c r="R1113" i="5"/>
  <c r="I1113" i="5"/>
  <c r="E1209" i="5"/>
  <c r="X1209" i="5" s="1"/>
  <c r="F1209" i="5"/>
  <c r="J1209" i="5"/>
  <c r="H1209" i="5"/>
  <c r="G1209" i="5"/>
  <c r="R1209" i="5"/>
  <c r="F1321" i="5"/>
  <c r="J1321" i="5"/>
  <c r="G1321" i="5"/>
  <c r="E1321" i="5"/>
  <c r="X1321" i="5" s="1"/>
  <c r="I1321" i="5"/>
  <c r="H1321" i="5"/>
  <c r="G2305" i="5"/>
  <c r="E2305" i="5"/>
  <c r="X2305" i="5" s="1"/>
  <c r="F2305" i="5"/>
  <c r="H2305" i="5"/>
  <c r="R2305" i="5"/>
  <c r="I2305" i="5"/>
  <c r="F2393" i="5"/>
  <c r="J2393" i="5"/>
  <c r="R2393" i="5"/>
  <c r="G2393" i="5"/>
  <c r="H2393" i="5"/>
  <c r="E2393" i="5"/>
  <c r="X2393" i="5" s="1"/>
  <c r="J1065" i="5"/>
  <c r="I1065" i="5"/>
  <c r="H1065" i="5"/>
  <c r="F1065" i="5"/>
  <c r="R1065" i="5"/>
  <c r="E1065" i="5"/>
  <c r="X1065" i="5" s="1"/>
  <c r="G1065" i="5"/>
  <c r="G233" i="5"/>
  <c r="R233" i="5"/>
  <c r="I233" i="5"/>
  <c r="H233" i="5"/>
  <c r="E233" i="5"/>
  <c r="X233" i="5" s="1"/>
  <c r="F233" i="5"/>
  <c r="J233"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H633" i="5"/>
  <c r="F633" i="5"/>
  <c r="J745" i="5"/>
  <c r="I745" i="5"/>
  <c r="H745" i="5"/>
  <c r="G745" i="5"/>
  <c r="R745" i="5"/>
  <c r="F745" i="5"/>
  <c r="R849" i="5"/>
  <c r="G849" i="5"/>
  <c r="E849" i="5"/>
  <c r="X849" i="5" s="1"/>
  <c r="F849" i="5"/>
  <c r="H849" i="5"/>
  <c r="I849" i="5"/>
  <c r="I1169" i="5"/>
  <c r="G1169" i="5"/>
  <c r="J1169" i="5"/>
  <c r="R1169" i="5"/>
  <c r="H1169" i="5"/>
  <c r="E1169" i="5"/>
  <c r="X1169" i="5" s="1"/>
  <c r="F1169"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H1073" i="5"/>
  <c r="I2465" i="5"/>
  <c r="F2465" i="5"/>
  <c r="H2465" i="5"/>
  <c r="R2465" i="5"/>
  <c r="G2465" i="5"/>
  <c r="J2465" i="5"/>
  <c r="E2465" i="5"/>
  <c r="X2465" i="5" s="1"/>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H1177" i="5"/>
  <c r="F1177" i="5"/>
  <c r="R1177" i="5"/>
  <c r="J401" i="5"/>
  <c r="G401" i="5"/>
  <c r="F401" i="5"/>
  <c r="H401" i="5"/>
  <c r="R401" i="5"/>
  <c r="E401" i="5"/>
  <c r="X401" i="5" s="1"/>
  <c r="I401"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F969" i="5"/>
  <c r="F1081" i="5"/>
  <c r="G1081" i="5"/>
  <c r="E1081" i="5"/>
  <c r="X1081" i="5" s="1"/>
  <c r="J1081" i="5"/>
  <c r="I1081" i="5"/>
  <c r="R1081" i="5"/>
  <c r="G1273" i="5"/>
  <c r="J1273" i="5"/>
  <c r="E1273" i="5"/>
  <c r="X1273" i="5" s="1"/>
  <c r="H1273" i="5"/>
  <c r="R1273" i="5"/>
  <c r="I1273" i="5"/>
  <c r="F1273"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G318" i="5"/>
  <c r="E318" i="5"/>
  <c r="X318" i="5" s="1"/>
  <c r="J318" i="5"/>
  <c r="R318" i="5"/>
  <c r="F318" i="5"/>
  <c r="I318" i="5"/>
  <c r="I1294" i="5"/>
  <c r="H1294" i="5"/>
  <c r="J1294" i="5"/>
  <c r="F1294" i="5"/>
  <c r="R1294" i="5"/>
  <c r="E1294" i="5"/>
  <c r="X1294" i="5" s="1"/>
  <c r="E1470" i="5"/>
  <c r="X1470" i="5" s="1"/>
  <c r="F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33" i="6"/>
  <c r="H33" i="6" s="1"/>
  <c r="F61" i="6"/>
  <c r="B2" i="6" s="1"/>
  <c r="F28" i="6"/>
  <c r="H28" i="6" s="1"/>
  <c r="F43" i="6"/>
  <c r="H43" i="6" s="1"/>
  <c r="D43" i="6" s="1"/>
  <c r="F38" i="6"/>
  <c r="H38" i="6" s="1"/>
  <c r="D2" i="6"/>
  <c r="B64" i="4" l="1"/>
  <c r="A45" i="6" s="1"/>
  <c r="B51" i="4"/>
  <c r="A34" i="6" s="1"/>
  <c r="B57" i="4"/>
  <c r="A39" i="6" s="1"/>
  <c r="A26" i="6"/>
  <c r="B75" i="4"/>
  <c r="A54" i="6" s="1"/>
  <c r="B53" i="4"/>
  <c r="A36" i="6" s="1"/>
  <c r="A24" i="6"/>
  <c r="B63" i="4"/>
  <c r="A44" i="6" s="1"/>
  <c r="B50" i="4"/>
  <c r="A33" i="6" s="1"/>
  <c r="B74" i="4"/>
  <c r="A53" i="6" s="1"/>
  <c r="B56" i="4"/>
  <c r="A38" i="6" s="1"/>
  <c r="A25" i="6"/>
  <c r="B46" i="4"/>
  <c r="A30" i="6" s="1"/>
  <c r="B52" i="4"/>
  <c r="A35" i="6" s="1"/>
  <c r="C23" i="6"/>
  <c r="I1958" i="5"/>
  <c r="E1958" i="5"/>
  <c r="X1958" i="5" s="1"/>
  <c r="E450" i="5"/>
  <c r="X450" i="5" s="1"/>
  <c r="F450" i="5"/>
  <c r="H450" i="5"/>
  <c r="G1305" i="5"/>
  <c r="F1305" i="5"/>
  <c r="R1425" i="5"/>
  <c r="G1425" i="5"/>
  <c r="G690" i="5"/>
  <c r="F690" i="5"/>
  <c r="I690" i="5"/>
  <c r="H690" i="5"/>
  <c r="I1034" i="5"/>
  <c r="J1034" i="5"/>
  <c r="E1034" i="5"/>
  <c r="X1034" i="5" s="1"/>
  <c r="H1034" i="5"/>
  <c r="R2010" i="5"/>
  <c r="F2010" i="5"/>
  <c r="J2010" i="5"/>
  <c r="E2010" i="5"/>
  <c r="X2010" i="5" s="1"/>
  <c r="J138" i="5"/>
  <c r="I138" i="5"/>
  <c r="F138" i="5"/>
  <c r="E138" i="5"/>
  <c r="X138" i="5" s="1"/>
  <c r="G1218" i="5"/>
  <c r="J1218" i="5"/>
  <c r="H1218" i="5"/>
  <c r="I1218" i="5"/>
  <c r="R1218" i="5"/>
  <c r="F1306" i="5"/>
  <c r="E1306" i="5"/>
  <c r="X1306" i="5" s="1"/>
  <c r="I1306" i="5"/>
  <c r="G2218" i="5"/>
  <c r="R2218" i="5"/>
  <c r="E2218" i="5"/>
  <c r="X2218" i="5" s="1"/>
  <c r="H2218" i="5"/>
  <c r="I346" i="5"/>
  <c r="H346" i="5"/>
  <c r="G346" i="5"/>
  <c r="E650" i="5"/>
  <c r="X650" i="5" s="1"/>
  <c r="H650" i="5"/>
  <c r="R650" i="5"/>
  <c r="I882" i="5"/>
  <c r="J882" i="5"/>
  <c r="I1570" i="5"/>
  <c r="G1570" i="5"/>
  <c r="F1570" i="5"/>
  <c r="F1186" i="5"/>
  <c r="J1186" i="5"/>
  <c r="E1186" i="5"/>
  <c r="X1186" i="5" s="1"/>
  <c r="H1186" i="5"/>
  <c r="G1186" i="5"/>
  <c r="G1490" i="5"/>
  <c r="H1490" i="5"/>
  <c r="F1490" i="5"/>
  <c r="J1490" i="5"/>
  <c r="G1898" i="5"/>
  <c r="R1898" i="5"/>
  <c r="G274" i="5"/>
  <c r="R274" i="5"/>
  <c r="F274" i="5"/>
  <c r="E274" i="5"/>
  <c r="X274" i="5" s="1"/>
  <c r="H274" i="5"/>
  <c r="G538" i="5"/>
  <c r="E538" i="5"/>
  <c r="X538" i="5" s="1"/>
  <c r="I538" i="5"/>
  <c r="R538" i="5"/>
  <c r="F538" i="5"/>
  <c r="G826" i="5"/>
  <c r="R826" i="5"/>
  <c r="E826" i="5"/>
  <c r="X826" i="5" s="1"/>
  <c r="I826" i="5"/>
  <c r="R1458" i="5"/>
  <c r="E1458" i="5"/>
  <c r="X1458" i="5" s="1"/>
  <c r="J1458" i="5"/>
  <c r="G2146" i="5"/>
  <c r="J2146" i="5"/>
  <c r="H2146" i="5"/>
  <c r="R2146" i="5"/>
  <c r="E2146" i="5"/>
  <c r="X2146" i="5" s="1"/>
  <c r="G2402" i="5"/>
  <c r="F2402" i="5"/>
  <c r="E1122" i="5"/>
  <c r="X1122" i="5" s="1"/>
  <c r="R1122" i="5"/>
  <c r="H1122" i="5"/>
  <c r="I1122" i="5"/>
  <c r="G2130" i="5"/>
  <c r="E2130" i="5"/>
  <c r="X2130" i="5" s="1"/>
  <c r="J2130" i="5"/>
  <c r="F2130" i="5"/>
  <c r="I2130" i="5"/>
  <c r="G2378" i="5"/>
  <c r="R2378" i="5"/>
  <c r="J1370" i="5"/>
  <c r="G1370" i="5"/>
  <c r="H1370" i="5"/>
  <c r="E1370" i="5"/>
  <c r="X1370" i="5" s="1"/>
  <c r="J603" i="5"/>
  <c r="H603" i="5"/>
  <c r="R2239" i="5"/>
  <c r="E2239" i="5"/>
  <c r="X2239" i="5" s="1"/>
  <c r="R2396" i="5"/>
  <c r="H2396" i="5"/>
  <c r="H2016" i="5"/>
  <c r="G2016" i="5"/>
  <c r="J1814" i="5"/>
  <c r="H1814" i="5"/>
  <c r="R1712" i="5"/>
  <c r="I1712" i="5"/>
  <c r="H1712" i="5"/>
  <c r="S2476" i="5"/>
  <c r="T2476" i="5"/>
  <c r="T2469" i="5"/>
  <c r="S2469" i="5"/>
  <c r="T2461" i="5"/>
  <c r="S2461" i="5"/>
  <c r="AB2461" i="5"/>
  <c r="AB2453" i="5"/>
  <c r="S2453" i="5"/>
  <c r="T1292" i="5"/>
  <c r="S1292" i="5"/>
  <c r="G1688" i="5"/>
  <c r="R1688" i="5"/>
  <c r="V2334" i="5"/>
  <c r="G2334" i="5"/>
  <c r="J2327" i="5"/>
  <c r="H2327" i="5"/>
  <c r="I2327" i="5"/>
  <c r="E2327" i="5"/>
  <c r="X2327" i="5" s="1"/>
  <c r="G2327" i="5"/>
  <c r="J1888" i="5"/>
  <c r="F1888" i="5"/>
  <c r="E1888" i="5"/>
  <c r="X1888" i="5" s="1"/>
  <c r="R1888" i="5"/>
  <c r="G755" i="5"/>
  <c r="V755" i="5"/>
  <c r="V669" i="5"/>
  <c r="AB669" i="5"/>
  <c r="G431" i="5"/>
  <c r="V431" i="5"/>
  <c r="AB431" i="5"/>
  <c r="V332" i="5"/>
  <c r="I319" i="5"/>
  <c r="R319" i="5"/>
  <c r="F319" i="5"/>
  <c r="V244" i="5"/>
  <c r="AB244" i="5"/>
  <c r="E563" i="5"/>
  <c r="X563" i="5" s="1"/>
  <c r="R563" i="5"/>
  <c r="F563" i="5"/>
  <c r="I563" i="5"/>
  <c r="H563" i="5"/>
  <c r="G563" i="5"/>
  <c r="J563" i="5"/>
  <c r="E709" i="5"/>
  <c r="X709" i="5" s="1"/>
  <c r="J709" i="5"/>
  <c r="R1334" i="5"/>
  <c r="E1334" i="5"/>
  <c r="X1334" i="5" s="1"/>
  <c r="I1190" i="5"/>
  <c r="R1190" i="5"/>
  <c r="H907" i="5"/>
  <c r="E907" i="5"/>
  <c r="X907" i="5" s="1"/>
  <c r="I907" i="5"/>
  <c r="G907" i="5"/>
  <c r="J907" i="5"/>
  <c r="E877" i="5"/>
  <c r="X877" i="5" s="1"/>
  <c r="J877" i="5"/>
  <c r="I877" i="5"/>
  <c r="H877" i="5"/>
  <c r="F877" i="5"/>
  <c r="R877" i="5"/>
  <c r="V1436" i="5"/>
  <c r="G1436" i="5"/>
  <c r="G1013" i="5"/>
  <c r="I1013" i="5"/>
  <c r="F1013" i="5"/>
  <c r="V2498" i="5"/>
  <c r="R2104" i="5"/>
  <c r="I2104" i="5"/>
  <c r="E1555" i="5"/>
  <c r="X1555" i="5" s="1"/>
  <c r="R1555" i="5"/>
  <c r="V2271" i="5"/>
  <c r="AB2271" i="5"/>
  <c r="E2160" i="5"/>
  <c r="X2160" i="5" s="1"/>
  <c r="R2160" i="5"/>
  <c r="G71" i="5"/>
  <c r="E71" i="5"/>
  <c r="X71" i="5" s="1"/>
  <c r="F2391" i="5"/>
  <c r="R2391" i="5"/>
  <c r="I2391" i="5"/>
  <c r="G2391" i="5"/>
  <c r="E2391" i="5"/>
  <c r="X2391" i="5" s="1"/>
  <c r="H2391" i="5"/>
  <c r="V2179" i="5"/>
  <c r="J2088" i="5"/>
  <c r="E2088" i="5"/>
  <c r="X2088" i="5" s="1"/>
  <c r="G2088" i="5"/>
  <c r="I2088" i="5"/>
  <c r="V2259" i="5"/>
  <c r="G2259" i="5"/>
  <c r="V2147" i="5"/>
  <c r="G2147" i="5"/>
  <c r="G2499" i="5"/>
  <c r="G2291" i="5"/>
  <c r="V1974" i="5"/>
  <c r="G1974" i="5"/>
  <c r="AB1218" i="5"/>
  <c r="S1218" i="5"/>
  <c r="AB1210" i="5"/>
  <c r="C5" i="3"/>
  <c r="E4" i="8"/>
  <c r="G1680" i="5"/>
  <c r="G1532" i="5"/>
  <c r="G1248" i="5"/>
  <c r="V1248" i="5"/>
  <c r="G2152" i="5"/>
  <c r="G1428" i="5"/>
  <c r="V2500" i="5"/>
  <c r="G2500" i="5"/>
  <c r="AB2500" i="5"/>
  <c r="G1985" i="5"/>
  <c r="G1601" i="5"/>
  <c r="G1522" i="5"/>
  <c r="G79" i="5"/>
  <c r="V79" i="5"/>
  <c r="AB120" i="5"/>
  <c r="G31" i="4"/>
  <c r="F31" i="6"/>
  <c r="H31" i="6" s="1"/>
  <c r="F46" i="6"/>
  <c r="H46" i="6" s="1"/>
  <c r="F36" i="6"/>
  <c r="H36" i="6" s="1"/>
  <c r="D36" i="6" s="1"/>
  <c r="F41" i="6"/>
  <c r="H41" i="6" s="1"/>
  <c r="D41" i="6" s="1"/>
  <c r="C13" i="6"/>
  <c r="H26" i="6"/>
  <c r="D26" i="6" s="1"/>
  <c r="G55" i="4"/>
  <c r="G43" i="4"/>
  <c r="G61" i="4"/>
  <c r="K61" i="6"/>
  <c r="D15" i="6"/>
  <c r="C15" i="6"/>
  <c r="C38" i="6"/>
  <c r="D38" i="6"/>
  <c r="C28" i="6"/>
  <c r="D28" i="6"/>
  <c r="F30" i="6"/>
  <c r="H30" i="6" s="1"/>
  <c r="F40" i="6"/>
  <c r="H40" i="6" s="1"/>
  <c r="D40" i="6" s="1"/>
  <c r="F35" i="6"/>
  <c r="H35" i="6" s="1"/>
  <c r="D35" i="6" s="1"/>
  <c r="F45" i="6"/>
  <c r="H45" i="6" s="1"/>
  <c r="D23" i="6"/>
  <c r="H25" i="6"/>
  <c r="C25" i="6" s="1"/>
  <c r="F6" i="6"/>
  <c r="H6" i="6" s="1"/>
  <c r="C6" i="6" s="1"/>
  <c r="A23" i="6"/>
  <c r="B44" i="4"/>
  <c r="A28" i="6" s="1"/>
  <c r="C36" i="6"/>
  <c r="B59" i="4"/>
  <c r="A41" i="6" s="1"/>
  <c r="G5" i="6"/>
  <c r="H5" i="6" s="1"/>
  <c r="C33" i="6"/>
  <c r="D33" i="6"/>
  <c r="C2" i="6"/>
  <c r="H60" i="6"/>
  <c r="G21" i="6"/>
  <c r="H21" i="6" s="1"/>
  <c r="F24" i="6"/>
  <c r="D55" i="4"/>
  <c r="D61" i="4"/>
  <c r="C43" i="6"/>
  <c r="C41" i="6"/>
  <c r="C29" i="6"/>
  <c r="C20" i="6"/>
  <c r="C11" i="6"/>
  <c r="C8" i="6"/>
  <c r="C10" i="6"/>
  <c r="C18" i="6"/>
  <c r="C12" i="6"/>
  <c r="C16" i="6"/>
  <c r="C9" i="6"/>
  <c r="D68" i="4"/>
  <c r="G37" i="4"/>
  <c r="G49" i="4"/>
  <c r="D49" i="4"/>
  <c r="B47" i="4"/>
  <c r="A31" i="6" s="1"/>
  <c r="D43" i="4"/>
  <c r="D37" i="4"/>
  <c r="E2179" i="5" l="1"/>
  <c r="X2179" i="5" s="1"/>
  <c r="R2179" i="5"/>
  <c r="H2179" i="5"/>
  <c r="F2179" i="5"/>
  <c r="J2179" i="5"/>
  <c r="I2179" i="5"/>
  <c r="E1436" i="5"/>
  <c r="X1436" i="5" s="1"/>
  <c r="F1436" i="5"/>
  <c r="H1436" i="5"/>
  <c r="J1436" i="5"/>
  <c r="I1436" i="5"/>
  <c r="R1436" i="5"/>
  <c r="E2500" i="5"/>
  <c r="X2500" i="5" s="1"/>
  <c r="F2500" i="5"/>
  <c r="R2500" i="5"/>
  <c r="J2500" i="5"/>
  <c r="H2500" i="5"/>
  <c r="I2500" i="5"/>
  <c r="J79" i="5"/>
  <c r="F79" i="5"/>
  <c r="R79" i="5"/>
  <c r="E79" i="5"/>
  <c r="X79" i="5" s="1"/>
  <c r="H79" i="5"/>
  <c r="I79" i="5"/>
  <c r="I2147" i="5"/>
  <c r="F2147" i="5"/>
  <c r="R2147" i="5"/>
  <c r="H2147" i="5"/>
  <c r="J2147" i="5"/>
  <c r="E2147" i="5"/>
  <c r="X2147" i="5" s="1"/>
  <c r="G2179" i="5"/>
  <c r="H431" i="5"/>
  <c r="I431" i="5"/>
  <c r="J431" i="5"/>
  <c r="E431" i="5"/>
  <c r="X431" i="5" s="1"/>
  <c r="R431" i="5"/>
  <c r="F431" i="5"/>
  <c r="J2334" i="5"/>
  <c r="E2334" i="5"/>
  <c r="X2334" i="5" s="1"/>
  <c r="H2334" i="5"/>
  <c r="I2334" i="5"/>
  <c r="R2334" i="5"/>
  <c r="F2334" i="5"/>
  <c r="E244" i="5"/>
  <c r="X244" i="5" s="1"/>
  <c r="G244" i="5"/>
  <c r="H244" i="5"/>
  <c r="I244" i="5"/>
  <c r="J244" i="5"/>
  <c r="R244" i="5"/>
  <c r="F244" i="5"/>
  <c r="H2498" i="5"/>
  <c r="E2498" i="5"/>
  <c r="X2498" i="5" s="1"/>
  <c r="F2498" i="5"/>
  <c r="I2498" i="5"/>
  <c r="R2498" i="5"/>
  <c r="J2498" i="5"/>
  <c r="H1248" i="5"/>
  <c r="J1248" i="5"/>
  <c r="E1248" i="5"/>
  <c r="X1248" i="5" s="1"/>
  <c r="F1248" i="5"/>
  <c r="R1248" i="5"/>
  <c r="I1248" i="5"/>
  <c r="R2259" i="5"/>
  <c r="J2259" i="5"/>
  <c r="E2259" i="5"/>
  <c r="X2259" i="5" s="1"/>
  <c r="H2259" i="5"/>
  <c r="I2259" i="5"/>
  <c r="F2259" i="5"/>
  <c r="G2498" i="5"/>
  <c r="B18" i="5"/>
  <c r="B26" i="5"/>
  <c r="B34" i="5"/>
  <c r="B42" i="5"/>
  <c r="B50" i="5"/>
  <c r="B58" i="5"/>
  <c r="B6" i="5"/>
  <c r="B14" i="5"/>
  <c r="C8" i="5"/>
  <c r="C15" i="5"/>
  <c r="C23" i="5"/>
  <c r="C30" i="5"/>
  <c r="C37" i="5"/>
  <c r="C43" i="5"/>
  <c r="C51" i="5"/>
  <c r="C58" i="5"/>
  <c r="C65" i="5"/>
  <c r="B19" i="5"/>
  <c r="B27" i="5"/>
  <c r="B35" i="5"/>
  <c r="B43" i="5"/>
  <c r="B51" i="5"/>
  <c r="B59" i="5"/>
  <c r="B7" i="5"/>
  <c r="B15" i="5"/>
  <c r="C9" i="5"/>
  <c r="C16" i="5"/>
  <c r="C31" i="5"/>
  <c r="C38" i="5"/>
  <c r="C44" i="5"/>
  <c r="C52" i="5"/>
  <c r="C59" i="5"/>
  <c r="B20" i="5"/>
  <c r="B28" i="5"/>
  <c r="B36" i="5"/>
  <c r="B44" i="5"/>
  <c r="B52" i="5"/>
  <c r="B60" i="5"/>
  <c r="B8" i="5"/>
  <c r="C10" i="5"/>
  <c r="C17" i="5"/>
  <c r="C24" i="5"/>
  <c r="C32" i="5"/>
  <c r="C39" i="5"/>
  <c r="C45" i="5"/>
  <c r="C53" i="5"/>
  <c r="C60" i="5"/>
  <c r="B21" i="5"/>
  <c r="B29" i="5"/>
  <c r="B37" i="5"/>
  <c r="B45" i="5"/>
  <c r="B53" i="5"/>
  <c r="B61" i="5"/>
  <c r="B9" i="5"/>
  <c r="C18" i="5"/>
  <c r="C25" i="5"/>
  <c r="C33" i="5"/>
  <c r="C46" i="5"/>
  <c r="C54" i="5"/>
  <c r="C61" i="5"/>
  <c r="B5" i="5"/>
  <c r="B22" i="5"/>
  <c r="B30" i="5"/>
  <c r="B38" i="5"/>
  <c r="B46" i="5"/>
  <c r="B54" i="5"/>
  <c r="B62" i="5"/>
  <c r="B10" i="5"/>
  <c r="C11" i="5"/>
  <c r="C19" i="5"/>
  <c r="C26" i="5"/>
  <c r="C40" i="5"/>
  <c r="C47" i="5"/>
  <c r="C55" i="5"/>
  <c r="C62" i="5"/>
  <c r="B23" i="5"/>
  <c r="B31" i="5"/>
  <c r="B39" i="5"/>
  <c r="B47" i="5"/>
  <c r="B55" i="5"/>
  <c r="B63" i="5"/>
  <c r="B11" i="5"/>
  <c r="C5" i="5"/>
  <c r="C12" i="5"/>
  <c r="C20" i="5"/>
  <c r="C27" i="5"/>
  <c r="C34" i="5"/>
  <c r="C41" i="5"/>
  <c r="C48" i="5"/>
  <c r="C63" i="5"/>
  <c r="B17" i="5"/>
  <c r="B25" i="5"/>
  <c r="B33" i="5"/>
  <c r="B41" i="5"/>
  <c r="B49" i="5"/>
  <c r="B57" i="5"/>
  <c r="B65" i="5"/>
  <c r="B13" i="5"/>
  <c r="C7" i="5"/>
  <c r="C14" i="5"/>
  <c r="C22" i="5"/>
  <c r="C29" i="5"/>
  <c r="C36" i="5"/>
  <c r="C42" i="5"/>
  <c r="C50" i="5"/>
  <c r="C57" i="5"/>
  <c r="C64" i="5"/>
  <c r="B56" i="5"/>
  <c r="B64" i="5"/>
  <c r="C49" i="5"/>
  <c r="C56" i="5"/>
  <c r="B16" i="5"/>
  <c r="C6" i="5"/>
  <c r="B24" i="5"/>
  <c r="C13" i="5"/>
  <c r="B32" i="5"/>
  <c r="C21" i="5"/>
  <c r="B40" i="5"/>
  <c r="B48" i="5"/>
  <c r="B12" i="5"/>
  <c r="C35" i="5"/>
  <c r="C28" i="5"/>
  <c r="H332" i="5"/>
  <c r="J332" i="5"/>
  <c r="E332" i="5"/>
  <c r="X332" i="5" s="1"/>
  <c r="F332" i="5"/>
  <c r="R332" i="5"/>
  <c r="I332" i="5"/>
  <c r="E669" i="5"/>
  <c r="X669" i="5" s="1"/>
  <c r="I669" i="5"/>
  <c r="H669" i="5"/>
  <c r="J669" i="5"/>
  <c r="G669" i="5"/>
  <c r="R669" i="5"/>
  <c r="F669" i="5"/>
  <c r="F1974" i="5"/>
  <c r="E1974" i="5"/>
  <c r="X1974" i="5" s="1"/>
  <c r="H1974" i="5"/>
  <c r="I1974" i="5"/>
  <c r="R1974" i="5"/>
  <c r="J1974" i="5"/>
  <c r="E2271" i="5"/>
  <c r="X2271" i="5" s="1"/>
  <c r="H2271" i="5"/>
  <c r="J2271" i="5"/>
  <c r="R2271" i="5"/>
  <c r="G2271" i="5"/>
  <c r="F2271" i="5"/>
  <c r="I2271" i="5"/>
  <c r="J755" i="5"/>
  <c r="R755" i="5"/>
  <c r="H755" i="5"/>
  <c r="I755" i="5"/>
  <c r="F755" i="5"/>
  <c r="E755" i="5"/>
  <c r="X755" i="5" s="1"/>
  <c r="G332" i="5"/>
  <c r="D46" i="6"/>
  <c r="C46" i="6"/>
  <c r="D31" i="6"/>
  <c r="C31" i="6"/>
  <c r="C26" i="6"/>
  <c r="D6" i="6"/>
  <c r="D25" i="6"/>
  <c r="D30" i="6"/>
  <c r="C30" i="6"/>
  <c r="C35" i="6"/>
  <c r="D45" i="6"/>
  <c r="C45" i="6"/>
  <c r="C40" i="6"/>
  <c r="D5" i="6"/>
  <c r="C5" i="6"/>
  <c r="F44" i="6"/>
  <c r="H44" i="6" s="1"/>
  <c r="F39" i="6"/>
  <c r="H39" i="6" s="1"/>
  <c r="F48" i="6"/>
  <c r="H24" i="6"/>
  <c r="F62" i="6"/>
  <c r="F34" i="6"/>
  <c r="H34" i="6" s="1"/>
  <c r="C21" i="6"/>
  <c r="D21" i="6"/>
  <c r="C60" i="6"/>
  <c r="D60" i="6"/>
  <c r="V55" i="5" l="1"/>
  <c r="G55" i="5" s="1"/>
  <c r="AB56" i="5"/>
  <c r="AB25" i="5"/>
  <c r="V12" i="5"/>
  <c r="G12" i="5" s="1"/>
  <c r="AB23" i="5"/>
  <c r="AB10" i="5"/>
  <c r="V13" i="5"/>
  <c r="G13" i="5" s="1"/>
  <c r="V64" i="5"/>
  <c r="G64" i="5" s="1"/>
  <c r="V7" i="5"/>
  <c r="G7" i="5" s="1"/>
  <c r="AB17" i="5"/>
  <c r="V5" i="5"/>
  <c r="G5" i="5" s="1"/>
  <c r="G63" i="6"/>
  <c r="G64" i="6"/>
  <c r="F65" i="6"/>
  <c r="C65" i="6" s="1"/>
  <c r="V62" i="5"/>
  <c r="G62" i="5" s="1"/>
  <c r="AB62" i="5"/>
  <c r="V54" i="5"/>
  <c r="G54" i="5" s="1"/>
  <c r="AB45" i="5"/>
  <c r="V32" i="5"/>
  <c r="G32" i="5" s="1"/>
  <c r="AB36" i="5"/>
  <c r="V16" i="5"/>
  <c r="G16" i="5" s="1"/>
  <c r="AB27" i="5"/>
  <c r="V23" i="5"/>
  <c r="G23" i="5" s="1"/>
  <c r="AB34" i="5"/>
  <c r="V63" i="5"/>
  <c r="G63" i="5" s="1"/>
  <c r="V24" i="5"/>
  <c r="G24" i="5" s="1"/>
  <c r="V9" i="5"/>
  <c r="G9" i="5" s="1"/>
  <c r="V35" i="5"/>
  <c r="G35" i="5" s="1"/>
  <c r="V6" i="5"/>
  <c r="AB65" i="5"/>
  <c r="V48" i="5"/>
  <c r="G48" i="5" s="1"/>
  <c r="AB63" i="5"/>
  <c r="V47" i="5"/>
  <c r="G47" i="5" s="1"/>
  <c r="AB46" i="5"/>
  <c r="V33" i="5"/>
  <c r="G33" i="5" s="1"/>
  <c r="AB29" i="5"/>
  <c r="V17" i="5"/>
  <c r="G17" i="5" s="1"/>
  <c r="AB20" i="5"/>
  <c r="AB15" i="5"/>
  <c r="V65" i="5"/>
  <c r="G65" i="5" s="1"/>
  <c r="V8" i="5"/>
  <c r="G8" i="5" s="1"/>
  <c r="AB18" i="5"/>
  <c r="V46" i="5"/>
  <c r="G46" i="5" s="1"/>
  <c r="AB19" i="5"/>
  <c r="V50" i="5"/>
  <c r="G50" i="5" s="1"/>
  <c r="AB12" i="5"/>
  <c r="AB16" i="5"/>
  <c r="V42" i="5"/>
  <c r="G42" i="5" s="1"/>
  <c r="AB57" i="5"/>
  <c r="V41" i="5"/>
  <c r="G41" i="5" s="1"/>
  <c r="AB55" i="5"/>
  <c r="V40" i="5"/>
  <c r="G40" i="5" s="1"/>
  <c r="AB38" i="5"/>
  <c r="V25" i="5"/>
  <c r="G25" i="5" s="1"/>
  <c r="AB21" i="5"/>
  <c r="V10" i="5"/>
  <c r="G10" i="5" s="1"/>
  <c r="V59" i="5"/>
  <c r="G59" i="5" s="1"/>
  <c r="AB7" i="5"/>
  <c r="V58" i="5"/>
  <c r="G58" i="5" s="1"/>
  <c r="AB14" i="5"/>
  <c r="AB37" i="5"/>
  <c r="V15" i="5"/>
  <c r="G15" i="5" s="1"/>
  <c r="AB48" i="5"/>
  <c r="V56" i="5"/>
  <c r="V36" i="5"/>
  <c r="G36" i="5" s="1"/>
  <c r="AB49" i="5"/>
  <c r="V34" i="5"/>
  <c r="G34" i="5" s="1"/>
  <c r="AB47" i="5"/>
  <c r="V26" i="5"/>
  <c r="AB30" i="5"/>
  <c r="V18" i="5"/>
  <c r="G18" i="5" s="1"/>
  <c r="V60" i="5"/>
  <c r="G60" i="5" s="1"/>
  <c r="AB8" i="5"/>
  <c r="V52" i="5"/>
  <c r="G52" i="5" s="1"/>
  <c r="AB59" i="5"/>
  <c r="V51" i="5"/>
  <c r="G51" i="5" s="1"/>
  <c r="AB6" i="5"/>
  <c r="AB24" i="5"/>
  <c r="AB11" i="5"/>
  <c r="AB54" i="5"/>
  <c r="AB26" i="5"/>
  <c r="AB40" i="5"/>
  <c r="V49" i="5"/>
  <c r="V29" i="5"/>
  <c r="AB41" i="5"/>
  <c r="V27" i="5"/>
  <c r="G27" i="5" s="1"/>
  <c r="AB39" i="5"/>
  <c r="V19" i="5"/>
  <c r="G19" i="5" s="1"/>
  <c r="AB22" i="5"/>
  <c r="AB9" i="5"/>
  <c r="V53" i="5"/>
  <c r="G53" i="5" s="1"/>
  <c r="AB60" i="5"/>
  <c r="V44" i="5"/>
  <c r="G44" i="5" s="1"/>
  <c r="AB51" i="5"/>
  <c r="V43" i="5"/>
  <c r="G43" i="5" s="1"/>
  <c r="AB58" i="5"/>
  <c r="V28" i="5"/>
  <c r="G28" i="5" s="1"/>
  <c r="AB13" i="5"/>
  <c r="AB28" i="5"/>
  <c r="V21" i="5"/>
  <c r="AB64" i="5"/>
  <c r="V22" i="5"/>
  <c r="G22" i="5" s="1"/>
  <c r="AB33" i="5"/>
  <c r="V20" i="5"/>
  <c r="G20" i="5" s="1"/>
  <c r="AB31" i="5"/>
  <c r="V11" i="5"/>
  <c r="G11" i="5" s="1"/>
  <c r="AB5" i="5"/>
  <c r="H64" i="6"/>
  <c r="H63" i="6"/>
  <c r="AB61" i="5"/>
  <c r="V45" i="5"/>
  <c r="AB52" i="5"/>
  <c r="V38" i="5"/>
  <c r="AB43" i="5"/>
  <c r="V37" i="5"/>
  <c r="G37" i="5" s="1"/>
  <c r="AB50" i="5"/>
  <c r="V57" i="5"/>
  <c r="G57" i="5" s="1"/>
  <c r="AB32" i="5"/>
  <c r="V14" i="5"/>
  <c r="V61" i="5"/>
  <c r="G61" i="5" s="1"/>
  <c r="AB53" i="5"/>
  <c r="V39" i="5"/>
  <c r="G39" i="5" s="1"/>
  <c r="AB44" i="5"/>
  <c r="V31" i="5"/>
  <c r="AB35" i="5"/>
  <c r="V30" i="5"/>
  <c r="G30" i="5" s="1"/>
  <c r="AB42" i="5"/>
  <c r="D34" i="6"/>
  <c r="C34" i="6"/>
  <c r="C24" i="6"/>
  <c r="D24" i="6"/>
  <c r="F50" i="6"/>
  <c r="F59" i="6"/>
  <c r="H59" i="6" s="1"/>
  <c r="F58" i="6"/>
  <c r="H58" i="6" s="1"/>
  <c r="F63" i="6"/>
  <c r="F64" i="6"/>
  <c r="F49" i="6"/>
  <c r="H49" i="6" s="1"/>
  <c r="H48" i="6"/>
  <c r="F53" i="6"/>
  <c r="H53" i="6" s="1"/>
  <c r="F56" i="6"/>
  <c r="H56" i="6" s="1"/>
  <c r="F55" i="6"/>
  <c r="H55" i="6" s="1"/>
  <c r="C39" i="6"/>
  <c r="D39" i="6"/>
  <c r="F54" i="6"/>
  <c r="H54" i="6" s="1"/>
  <c r="D44" i="6"/>
  <c r="C44" i="6"/>
  <c r="G61" i="6" l="1"/>
  <c r="H61" i="6" s="1"/>
  <c r="C61" i="6" s="1"/>
  <c r="G62" i="6"/>
  <c r="H62" i="6" s="1"/>
  <c r="C62" i="6" s="1"/>
  <c r="R38" i="5"/>
  <c r="F38" i="5"/>
  <c r="I38" i="5"/>
  <c r="J38" i="5"/>
  <c r="E38" i="5"/>
  <c r="I21" i="5"/>
  <c r="R21" i="5"/>
  <c r="F21" i="5"/>
  <c r="J21" i="5"/>
  <c r="E21" i="5"/>
  <c r="F26" i="5"/>
  <c r="I26" i="5"/>
  <c r="E26" i="5"/>
  <c r="J26" i="5"/>
  <c r="R26" i="5"/>
  <c r="E31" i="5"/>
  <c r="I31" i="5"/>
  <c r="F31" i="5"/>
  <c r="R31" i="5"/>
  <c r="J31" i="5"/>
  <c r="I45" i="5"/>
  <c r="F45" i="5"/>
  <c r="R45" i="5"/>
  <c r="J45" i="5"/>
  <c r="E45" i="5"/>
  <c r="F57" i="5"/>
  <c r="E57" i="5"/>
  <c r="J57" i="5"/>
  <c r="I57" i="5"/>
  <c r="R57" i="5"/>
  <c r="R20" i="5"/>
  <c r="J20" i="5"/>
  <c r="E20" i="5"/>
  <c r="F20" i="5"/>
  <c r="I20" i="5"/>
  <c r="F59" i="5"/>
  <c r="I59" i="5"/>
  <c r="R59" i="5"/>
  <c r="E59" i="5"/>
  <c r="J59" i="5"/>
  <c r="I8" i="5"/>
  <c r="J8" i="5"/>
  <c r="R8" i="5"/>
  <c r="F8" i="5"/>
  <c r="E8" i="5"/>
  <c r="R33" i="5"/>
  <c r="I33" i="5"/>
  <c r="J33" i="5"/>
  <c r="F33" i="5"/>
  <c r="E33" i="5"/>
  <c r="F6" i="5"/>
  <c r="I6" i="5"/>
  <c r="R6" i="5"/>
  <c r="J6" i="5"/>
  <c r="E6" i="5"/>
  <c r="J63" i="5"/>
  <c r="F63" i="5"/>
  <c r="R63" i="5"/>
  <c r="I63" i="5"/>
  <c r="E63" i="5"/>
  <c r="E14" i="5"/>
  <c r="I14" i="5"/>
  <c r="J14" i="5"/>
  <c r="R14" i="5"/>
  <c r="F14" i="5"/>
  <c r="E29" i="5"/>
  <c r="I29" i="5"/>
  <c r="F29" i="5"/>
  <c r="R29" i="5"/>
  <c r="J29" i="5"/>
  <c r="E61" i="5"/>
  <c r="R61" i="5"/>
  <c r="I61" i="5"/>
  <c r="J61" i="5"/>
  <c r="F61" i="5"/>
  <c r="G38" i="5"/>
  <c r="G21" i="5"/>
  <c r="E53" i="5"/>
  <c r="R53" i="5"/>
  <c r="I53" i="5"/>
  <c r="J53" i="5"/>
  <c r="F53" i="5"/>
  <c r="E19" i="5"/>
  <c r="I19" i="5"/>
  <c r="F19" i="5"/>
  <c r="J19" i="5"/>
  <c r="R19" i="5"/>
  <c r="F51" i="5"/>
  <c r="J51" i="5"/>
  <c r="E51" i="5"/>
  <c r="R51" i="5"/>
  <c r="I51" i="5"/>
  <c r="G26" i="5"/>
  <c r="I41" i="5"/>
  <c r="R41" i="5"/>
  <c r="J41" i="5"/>
  <c r="F41" i="5"/>
  <c r="E41" i="5"/>
  <c r="I35" i="5"/>
  <c r="J35" i="5"/>
  <c r="R35" i="5"/>
  <c r="E35" i="5"/>
  <c r="F35" i="5"/>
  <c r="R62" i="5"/>
  <c r="F62" i="5"/>
  <c r="J62" i="5"/>
  <c r="E62" i="5"/>
  <c r="I62" i="5"/>
  <c r="I11" i="5"/>
  <c r="F11" i="5"/>
  <c r="R11" i="5"/>
  <c r="E11" i="5"/>
  <c r="J11" i="5"/>
  <c r="G29" i="5"/>
  <c r="I60" i="5"/>
  <c r="F60" i="5"/>
  <c r="J60" i="5"/>
  <c r="E60" i="5"/>
  <c r="R60" i="5"/>
  <c r="F15" i="5"/>
  <c r="R15" i="5"/>
  <c r="I15" i="5"/>
  <c r="J15" i="5"/>
  <c r="E15" i="5"/>
  <c r="J58" i="5"/>
  <c r="E58" i="5"/>
  <c r="F58" i="5"/>
  <c r="R58" i="5"/>
  <c r="I58" i="5"/>
  <c r="E65" i="5"/>
  <c r="J65" i="5"/>
  <c r="F65" i="5"/>
  <c r="I65" i="5"/>
  <c r="R65" i="5"/>
  <c r="J17" i="5"/>
  <c r="R17" i="5"/>
  <c r="F17" i="5"/>
  <c r="E17" i="5"/>
  <c r="I17" i="5"/>
  <c r="E7" i="5"/>
  <c r="J7" i="5"/>
  <c r="F7" i="5"/>
  <c r="R7" i="5"/>
  <c r="I7" i="5"/>
  <c r="E30" i="5"/>
  <c r="J30" i="5"/>
  <c r="F30" i="5"/>
  <c r="R30" i="5"/>
  <c r="I30" i="5"/>
  <c r="I28" i="5"/>
  <c r="R28" i="5"/>
  <c r="J28" i="5"/>
  <c r="F28" i="5"/>
  <c r="E28" i="5"/>
  <c r="R10" i="5"/>
  <c r="I10" i="5"/>
  <c r="E10" i="5"/>
  <c r="F10" i="5"/>
  <c r="J10" i="5"/>
  <c r="F48" i="5"/>
  <c r="J48" i="5"/>
  <c r="I48" i="5"/>
  <c r="R48" i="5"/>
  <c r="E48" i="5"/>
  <c r="J16" i="5"/>
  <c r="R16" i="5"/>
  <c r="F16" i="5"/>
  <c r="E16" i="5"/>
  <c r="I16" i="5"/>
  <c r="G14" i="5"/>
  <c r="I39" i="5"/>
  <c r="F39" i="5"/>
  <c r="E39" i="5"/>
  <c r="J39" i="5"/>
  <c r="R39" i="5"/>
  <c r="R44" i="5"/>
  <c r="F44" i="5"/>
  <c r="J44" i="5"/>
  <c r="E44" i="5"/>
  <c r="I44" i="5"/>
  <c r="R49" i="5"/>
  <c r="E49" i="5"/>
  <c r="J49" i="5"/>
  <c r="I49" i="5"/>
  <c r="F49" i="5"/>
  <c r="J36" i="5"/>
  <c r="R36" i="5"/>
  <c r="E36" i="5"/>
  <c r="I36" i="5"/>
  <c r="F36" i="5"/>
  <c r="I40" i="5"/>
  <c r="E40" i="5"/>
  <c r="F40" i="5"/>
  <c r="J40" i="5"/>
  <c r="R40" i="5"/>
  <c r="I46" i="5"/>
  <c r="E46" i="5"/>
  <c r="J46" i="5"/>
  <c r="F46" i="5"/>
  <c r="R46" i="5"/>
  <c r="E9" i="5"/>
  <c r="R9" i="5"/>
  <c r="I9" i="5"/>
  <c r="F9" i="5"/>
  <c r="J9" i="5"/>
  <c r="J54" i="5"/>
  <c r="I54" i="5"/>
  <c r="R54" i="5"/>
  <c r="F54" i="5"/>
  <c r="E54" i="5"/>
  <c r="J37" i="5"/>
  <c r="E37" i="5"/>
  <c r="I37" i="5"/>
  <c r="R37" i="5"/>
  <c r="F37" i="5"/>
  <c r="J22" i="5"/>
  <c r="F22" i="5"/>
  <c r="I22" i="5"/>
  <c r="E22" i="5"/>
  <c r="R22" i="5"/>
  <c r="E18" i="5"/>
  <c r="R18" i="5"/>
  <c r="I18" i="5"/>
  <c r="J18" i="5"/>
  <c r="F18" i="5"/>
  <c r="F56" i="5"/>
  <c r="I56" i="5"/>
  <c r="E56" i="5"/>
  <c r="R56" i="5"/>
  <c r="J56" i="5"/>
  <c r="T56" i="5" s="1"/>
  <c r="R47" i="5"/>
  <c r="J47" i="5"/>
  <c r="I47" i="5"/>
  <c r="F47" i="5"/>
  <c r="E47" i="5"/>
  <c r="I23" i="5"/>
  <c r="E23" i="5"/>
  <c r="J23" i="5"/>
  <c r="F23" i="5"/>
  <c r="R23" i="5"/>
  <c r="J64" i="5"/>
  <c r="I64" i="5"/>
  <c r="E64" i="5"/>
  <c r="F64" i="5"/>
  <c r="R64" i="5"/>
  <c r="G49" i="5"/>
  <c r="G31" i="5"/>
  <c r="G45" i="5"/>
  <c r="R27" i="5"/>
  <c r="I27" i="5"/>
  <c r="E27" i="5"/>
  <c r="F27" i="5"/>
  <c r="J27" i="5"/>
  <c r="I52" i="5"/>
  <c r="J52" i="5"/>
  <c r="F52" i="5"/>
  <c r="R52" i="5"/>
  <c r="E52" i="5"/>
  <c r="G56" i="5"/>
  <c r="I42" i="5"/>
  <c r="F42" i="5"/>
  <c r="R42" i="5"/>
  <c r="J42" i="5"/>
  <c r="E42" i="5"/>
  <c r="G6" i="5"/>
  <c r="F24" i="5"/>
  <c r="R24" i="5"/>
  <c r="I24" i="5"/>
  <c r="E24" i="5"/>
  <c r="J24" i="5"/>
  <c r="J5" i="5"/>
  <c r="R5" i="5"/>
  <c r="I5" i="5"/>
  <c r="E5" i="5"/>
  <c r="F5" i="5"/>
  <c r="I43" i="5"/>
  <c r="R43" i="5"/>
  <c r="J43" i="5"/>
  <c r="F43" i="5"/>
  <c r="E43" i="5"/>
  <c r="I34" i="5"/>
  <c r="J34" i="5"/>
  <c r="F34" i="5"/>
  <c r="R34" i="5"/>
  <c r="E34" i="5"/>
  <c r="J25" i="5"/>
  <c r="F25" i="5"/>
  <c r="E25" i="5"/>
  <c r="I25" i="5"/>
  <c r="R25" i="5"/>
  <c r="I50" i="5"/>
  <c r="J50" i="5"/>
  <c r="F50" i="5"/>
  <c r="R50" i="5"/>
  <c r="E50" i="5"/>
  <c r="J32" i="5"/>
  <c r="E32" i="5"/>
  <c r="F32" i="5"/>
  <c r="R32" i="5"/>
  <c r="I32" i="5"/>
  <c r="F13" i="5"/>
  <c r="I13" i="5"/>
  <c r="J13" i="5"/>
  <c r="E13" i="5"/>
  <c r="R13" i="5"/>
  <c r="F12" i="5"/>
  <c r="I12" i="5"/>
  <c r="J12" i="5"/>
  <c r="E12" i="5"/>
  <c r="R12" i="5"/>
  <c r="F55" i="5"/>
  <c r="R55" i="5"/>
  <c r="I55" i="5"/>
  <c r="E55" i="5"/>
  <c r="J55" i="5"/>
  <c r="C58" i="6"/>
  <c r="D58" i="6"/>
  <c r="D59" i="6"/>
  <c r="C59" i="6"/>
  <c r="H50" i="6"/>
  <c r="F51" i="6"/>
  <c r="H51" i="6" s="1"/>
  <c r="D55" i="6"/>
  <c r="C55" i="6"/>
  <c r="C56" i="6"/>
  <c r="D56" i="6"/>
  <c r="C53" i="6"/>
  <c r="D53" i="6"/>
  <c r="C48" i="6"/>
  <c r="D48" i="6"/>
  <c r="C49" i="6"/>
  <c r="D49" i="6"/>
  <c r="D54" i="6"/>
  <c r="C54" i="6"/>
  <c r="T14" i="5"/>
  <c r="T60" i="5"/>
  <c r="T58" i="5"/>
  <c r="T7" i="5"/>
  <c r="T16" i="5"/>
  <c r="T9" i="5"/>
  <c r="T23" i="5"/>
  <c r="T24" i="5"/>
  <c r="T45" i="5"/>
  <c r="T20" i="5"/>
  <c r="T59" i="5"/>
  <c r="T33" i="5"/>
  <c r="T63" i="5"/>
  <c r="T39" i="5"/>
  <c r="T43" i="5"/>
  <c r="T25" i="5"/>
  <c r="T21" i="5"/>
  <c r="T53" i="5"/>
  <c r="T51" i="5"/>
  <c r="T17" i="5"/>
  <c r="T10" i="5"/>
  <c r="T49" i="5"/>
  <c r="T52" i="5"/>
  <c r="T8" i="5"/>
  <c r="T61" i="5"/>
  <c r="T62" i="5"/>
  <c r="T28" i="5"/>
  <c r="T22" i="5"/>
  <c r="T18" i="5"/>
  <c r="T47" i="5"/>
  <c r="T32" i="5"/>
  <c r="T11" i="5"/>
  <c r="T48" i="5"/>
  <c r="T64" i="5"/>
  <c r="T44" i="5"/>
  <c r="T40" i="5"/>
  <c r="T13" i="5"/>
  <c r="T38" i="5"/>
  <c r="T31" i="5"/>
  <c r="T57" i="5"/>
  <c r="T35" i="5"/>
  <c r="T30" i="5"/>
  <c r="T36" i="5"/>
  <c r="T34" i="5"/>
  <c r="T5" i="5"/>
  <c r="T15" i="5"/>
  <c r="T65" i="5"/>
  <c r="T37" i="5"/>
  <c r="T55" i="5"/>
  <c r="T12" i="5"/>
  <c r="T27" i="5"/>
  <c r="T46" i="5"/>
  <c r="T54" i="5"/>
  <c r="T26" i="5"/>
  <c r="T6" i="5"/>
  <c r="T29" i="5"/>
  <c r="T19" i="5"/>
  <c r="T50" i="5"/>
  <c r="T41" i="5"/>
  <c r="T42" i="5"/>
  <c r="D61" i="6" l="1"/>
  <c r="D62" i="6"/>
  <c r="X13" i="5"/>
  <c r="S13" i="5"/>
  <c r="X12" i="5"/>
  <c r="S12" i="5"/>
  <c r="X34" i="5"/>
  <c r="S34" i="5"/>
  <c r="X24" i="5"/>
  <c r="S24" i="5"/>
  <c r="X56" i="5"/>
  <c r="S56" i="5"/>
  <c r="X37" i="5"/>
  <c r="S37" i="5"/>
  <c r="X48" i="5"/>
  <c r="S48" i="5"/>
  <c r="X7" i="5"/>
  <c r="S7" i="5"/>
  <c r="X15" i="5"/>
  <c r="S15" i="5"/>
  <c r="X35" i="5"/>
  <c r="S35" i="5"/>
  <c r="X53" i="5"/>
  <c r="S53" i="5"/>
  <c r="X49" i="5"/>
  <c r="S49" i="5"/>
  <c r="X23" i="5"/>
  <c r="S23" i="5"/>
  <c r="X18" i="5"/>
  <c r="S18" i="5"/>
  <c r="X46" i="5"/>
  <c r="S46" i="5"/>
  <c r="X39" i="5"/>
  <c r="S39" i="5"/>
  <c r="X36" i="5"/>
  <c r="S36" i="5"/>
  <c r="X27" i="5"/>
  <c r="S27" i="5"/>
  <c r="X64" i="5"/>
  <c r="S64" i="5"/>
  <c r="X47" i="5"/>
  <c r="S47" i="5"/>
  <c r="X22" i="5"/>
  <c r="S22" i="5"/>
  <c r="X44" i="5"/>
  <c r="S44" i="5"/>
  <c r="X14" i="5"/>
  <c r="S14" i="5"/>
  <c r="X8" i="5"/>
  <c r="S8" i="5"/>
  <c r="X26" i="5"/>
  <c r="S26" i="5"/>
  <c r="X38" i="5"/>
  <c r="S38" i="5"/>
  <c r="X55" i="5"/>
  <c r="S55" i="5"/>
  <c r="X5" i="5"/>
  <c r="S5" i="5"/>
  <c r="X52" i="5"/>
  <c r="S52" i="5"/>
  <c r="X54" i="5"/>
  <c r="S54" i="5"/>
  <c r="X17" i="5"/>
  <c r="S17" i="5"/>
  <c r="X65" i="5"/>
  <c r="S65" i="5"/>
  <c r="X63" i="5"/>
  <c r="S63" i="5"/>
  <c r="X50" i="5"/>
  <c r="S50" i="5"/>
  <c r="X28" i="5"/>
  <c r="S28" i="5"/>
  <c r="X32" i="5"/>
  <c r="S32" i="5"/>
  <c r="X9" i="5"/>
  <c r="S9" i="5"/>
  <c r="X30" i="5"/>
  <c r="S30" i="5"/>
  <c r="X62" i="5"/>
  <c r="S62" i="5"/>
  <c r="X19" i="5"/>
  <c r="S19" i="5"/>
  <c r="X57" i="5"/>
  <c r="S57" i="5"/>
  <c r="X25" i="5"/>
  <c r="S25" i="5"/>
  <c r="X43" i="5"/>
  <c r="S43" i="5"/>
  <c r="X42" i="5"/>
  <c r="S42" i="5"/>
  <c r="X40" i="5"/>
  <c r="S40" i="5"/>
  <c r="X16" i="5"/>
  <c r="S16" i="5"/>
  <c r="X11" i="5"/>
  <c r="S11" i="5"/>
  <c r="X41" i="5"/>
  <c r="S41" i="5"/>
  <c r="X51" i="5"/>
  <c r="S51" i="5"/>
  <c r="X29" i="5"/>
  <c r="S29" i="5"/>
  <c r="X33" i="5"/>
  <c r="S33" i="5"/>
  <c r="X21" i="5"/>
  <c r="S21" i="5"/>
  <c r="X20" i="5"/>
  <c r="S20" i="5"/>
  <c r="X45" i="5"/>
  <c r="S45" i="5"/>
  <c r="X58" i="5"/>
  <c r="S58" i="5"/>
  <c r="X60" i="5"/>
  <c r="S60" i="5"/>
  <c r="X31" i="5"/>
  <c r="S31" i="5"/>
  <c r="X10" i="5"/>
  <c r="S10" i="5"/>
  <c r="X61" i="5"/>
  <c r="S61" i="5"/>
  <c r="X6" i="5"/>
  <c r="S6" i="5"/>
  <c r="X59" i="5"/>
  <c r="S59" i="5"/>
  <c r="C51" i="6"/>
  <c r="D51" i="6"/>
  <c r="C50" i="6"/>
  <c r="D50" i="6"/>
  <c r="G65" i="6" l="1"/>
  <c r="H65" i="6" s="1"/>
</calcChain>
</file>

<file path=xl/sharedStrings.xml><?xml version="1.0" encoding="utf-8"?>
<sst xmlns="http://schemas.openxmlformats.org/spreadsheetml/2006/main" count="15556" uniqueCount="12827">
  <si>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</si>
  <si>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</si>
  <si>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</si>
  <si>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</si>
  <si>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</si>
  <si>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</si>
  <si>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</si>
  <si>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</si>
  <si>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</si>
  <si>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</si>
  <si>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</si>
  <si>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</si>
  <si>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</si>
  <si>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</si>
  <si>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</si>
  <si>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</si>
  <si>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</si>
  <si>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</si>
  <si>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</si>
  <si>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</si>
  <si>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</si>
  <si>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</si>
  <si>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</si>
  <si>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</si>
  <si>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</si>
  <si>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</si>
  <si>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</si>
  <si>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</si>
  <si>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</si>
  <si>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</si>
  <si>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</si>
  <si>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</si>
  <si>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</si>
  <si>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</si>
  <si>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</si>
  <si>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</si>
  <si>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</si>
  <si>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</si>
  <si>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</si>
  <si>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</si>
  <si>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</si>
  <si>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</si>
  <si>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</si>
  <si>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</si>
  <si>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</si>
  <si>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</si>
  <si>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</si>
  <si>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</si>
  <si>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</si>
  <si>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</si>
  <si>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</si>
  <si>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</si>
  <si>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</si>
  <si>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</si>
  <si>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</si>
  <si>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</si>
  <si>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</si>
  <si>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</si>
  <si>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</si>
  <si>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</si>
  <si>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</si>
  <si>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</si>
  <si>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</si>
  <si>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</si>
  <si>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</si>
  <si>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</si>
  <si>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</si>
  <si>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</si>
  <si>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</si>
  <si>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</si>
  <si>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</si>
  <si>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</si>
  <si>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</si>
  <si>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</si>
  <si>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</si>
  <si>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</si>
  <si>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</si>
  <si>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</si>
  <si>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</si>
  <si>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</si>
  <si>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</si>
  <si>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</si>
  <si>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</si>
  <si>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</si>
  <si>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</si>
  <si>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</si>
  <si>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</si>
  <si>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</si>
  <si>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</si>
  <si>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</si>
  <si>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</si>
  <si>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</si>
  <si>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</si>
  <si>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</si>
  <si>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</si>
  <si>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</si>
  <si>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</si>
  <si>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</si>
  <si>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</si>
  <si>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</si>
  <si>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</si>
  <si>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</si>
  <si>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</si>
  <si>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</si>
  <si>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</si>
  <si>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</si>
  <si>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</si>
  <si>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</si>
  <si>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</si>
  <si>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</si>
  <si>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</si>
  <si>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</si>
  <si>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</si>
  <si>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</si>
  <si>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</si>
  <si>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</si>
  <si>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</si>
  <si>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</si>
  <si>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</si>
  <si>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</si>
  <si>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</si>
  <si>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</si>
  <si>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</si>
  <si>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</si>
  <si>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</si>
  <si>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</si>
  <si>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</si>
  <si>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</si>
  <si>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</si>
  <si>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</si>
  <si>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</si>
  <si>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</si>
  <si>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</si>
  <si>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</si>
  <si>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</si>
  <si>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</si>
  <si>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</si>
  <si>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</si>
  <si>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</si>
  <si>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</si>
  <si>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</si>
  <si>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</si>
  <si>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</si>
  <si>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</si>
  <si>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</si>
  <si>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</si>
  <si>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</si>
  <si>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</si>
  <si>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</si>
  <si>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</si>
  <si>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</si>
  <si>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</si>
  <si>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</si>
  <si>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</si>
  <si>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</si>
  <si>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</si>
  <si>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</si>
  <si>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</si>
  <si>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</si>
  <si>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</si>
  <si>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</si>
  <si>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</si>
  <si>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</si>
  <si>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</si>
  <si>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</si>
  <si>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</si>
  <si>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</si>
  <si>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</si>
  <si>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</si>
  <si>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</si>
  <si>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</si>
  <si>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</si>
  <si>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</si>
  <si>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</si>
  <si>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</si>
  <si>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</si>
  <si>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</si>
  <si>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</si>
  <si>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</si>
  <si>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</si>
  <si>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</si>
  <si>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</si>
  <si>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</si>
  <si>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</si>
  <si>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</si>
  <si>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</si>
  <si>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</si>
  <si>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</si>
  <si>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</si>
  <si>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</si>
  <si>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</si>
  <si>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</si>
  <si>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</si>
  <si>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</si>
  <si>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</si>
  <si>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</si>
  <si>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</si>
  <si>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</si>
  <si>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</si>
  <si>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</si>
  <si>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</si>
  <si>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</si>
  <si>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</si>
  <si>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</si>
  <si>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</si>
  <si>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</si>
  <si>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</si>
  <si>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</si>
  <si>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</si>
  <si>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</si>
  <si>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</si>
  <si>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</si>
  <si>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</si>
  <si>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</si>
  <si>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</si>
  <si>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</si>
  <si>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</si>
  <si>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</si>
  <si>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</si>
  <si>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</si>
  <si>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</si>
  <si>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</si>
  <si>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</si>
  <si>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</si>
  <si>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</si>
  <si>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</si>
  <si>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</si>
  <si>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</si>
  <si>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</si>
  <si>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</si>
  <si>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</si>
  <si>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</si>
  <si>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</si>
  <si>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</si>
  <si>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</si>
  <si>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</si>
  <si>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</si>
  <si>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</si>
  <si>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</si>
  <si>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</si>
  <si>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</si>
  <si>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</si>
  <si>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</si>
  <si>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</si>
  <si>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</si>
  <si>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</si>
  <si>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</si>
  <si>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</si>
  <si>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</si>
  <si>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</si>
  <si>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</si>
  <si>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</si>
  <si>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</si>
  <si>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</si>
  <si>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</si>
  <si>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</si>
  <si>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</si>
  <si>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</si>
  <si>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</si>
  <si>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</si>
  <si>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</si>
  <si>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</si>
  <si>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</si>
  <si>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</si>
  <si>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</si>
  <si>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</si>
  <si>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</si>
  <si>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</si>
  <si>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</si>
  <si>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</si>
  <si>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</si>
  <si>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</si>
  <si>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</si>
  <si>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</si>
  <si>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</si>
  <si>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</si>
  <si>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</si>
  <si>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</si>
  <si>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</si>
  <si>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</si>
  <si>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</si>
  <si>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</si>
  <si>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</si>
  <si>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</si>
  <si>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</si>
  <si>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</si>
  <si>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</si>
  <si>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</si>
  <si>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</si>
  <si>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</si>
  <si>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</si>
  <si>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</si>
  <si>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</si>
  <si>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</si>
  <si>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</si>
  <si>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</si>
  <si>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</si>
  <si>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</si>
  <si>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</si>
  <si>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</si>
  <si>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</si>
  <si>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</si>
  <si>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</si>
  <si>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</si>
  <si>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</si>
  <si>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</si>
  <si>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</si>
  <si>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</si>
  <si>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</si>
  <si>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</si>
  <si>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</si>
  <si>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</si>
  <si>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</si>
  <si>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</si>
  <si>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</si>
  <si>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</si>
  <si>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</si>
  <si>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</si>
  <si>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</si>
  <si>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</si>
  <si>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</si>
  <si>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</si>
  <si>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</si>
  <si>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</si>
  <si>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</si>
  <si>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</si>
  <si>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</si>
  <si>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</si>
  <si>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</si>
  <si>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</si>
  <si>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</si>
  <si>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</si>
  <si>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</si>
  <si>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</si>
  <si>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</si>
  <si>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</si>
  <si>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</si>
  <si>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</si>
  <si>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</si>
  <si>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</si>
  <si>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</si>
  <si>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</si>
  <si>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</si>
  <si>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</si>
  <si>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</si>
  <si>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</si>
  <si>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</si>
  <si>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</si>
  <si>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</si>
  <si>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</si>
  <si>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</si>
  <si>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</si>
  <si>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</si>
  <si>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</si>
  <si>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</si>
  <si>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</si>
  <si>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</si>
  <si>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</si>
  <si>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</si>
  <si>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</si>
  <si>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</si>
  <si>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</si>
  <si>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</si>
  <si>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</si>
  <si>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</si>
  <si>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</si>
  <si>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</si>
  <si>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</si>
  <si>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</si>
  <si>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</si>
  <si>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</si>
  <si>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</si>
  <si>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</si>
  <si>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</si>
  <si>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</si>
  <si>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</si>
  <si>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</si>
  <si>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</si>
  <si>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</si>
  <si>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</si>
  <si>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</si>
  <si>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</si>
  <si>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</si>
  <si>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</si>
  <si>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</si>
  <si>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</si>
  <si>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</si>
  <si>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</si>
  <si>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</si>
  <si>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</si>
  <si>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</si>
  <si>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</si>
  <si>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</si>
  <si>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</si>
  <si>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</si>
  <si>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</si>
  <si>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</si>
  <si>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</si>
  <si>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</si>
  <si>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</si>
  <si>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</si>
  <si>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</si>
  <si>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</si>
  <si>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</si>
  <si>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</si>
  <si>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</si>
  <si>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</si>
  <si>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</si>
  <si>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</si>
  <si>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</si>
  <si>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</si>
  <si>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</si>
  <si>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</si>
  <si>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</si>
  <si>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</si>
  <si>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</si>
  <si>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</si>
  <si>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</si>
  <si>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</si>
  <si>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</si>
  <si>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</si>
  <si>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</si>
  <si>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</si>
  <si>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</si>
  <si>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</si>
  <si>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</si>
  <si>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</si>
  <si>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</si>
  <si>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</si>
  <si>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</si>
  <si>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</si>
  <si>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</si>
  <si>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</si>
  <si>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</si>
  <si>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</si>
  <si>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</si>
  <si>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</si>
  <si>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</si>
  <si>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</si>
  <si>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</si>
  <si>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</si>
  <si>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</si>
  <si>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</si>
  <si>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</si>
  <si>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</si>
  <si>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</si>
  <si>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</si>
  <si>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</si>
  <si>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</si>
  <si>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</si>
  <si>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</si>
  <si>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</si>
  <si>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</si>
  <si>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</si>
  <si>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</si>
  <si>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</si>
  <si>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</si>
  <si>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</si>
  <si>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</si>
  <si>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</si>
  <si>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</si>
  <si>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</si>
  <si>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</si>
  <si>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</si>
  <si>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</si>
  <si>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</si>
  <si>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</si>
  <si>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</si>
  <si>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</si>
  <si>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</si>
  <si>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</si>
  <si>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</si>
  <si>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</si>
  <si>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</si>
  <si>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</si>
  <si>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</si>
  <si>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</si>
  <si>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</si>
  <si>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</si>
  <si>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</si>
  <si>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</si>
  <si>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</si>
  <si>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</si>
  <si>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</si>
  <si>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</si>
  <si>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</si>
  <si>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</si>
  <si>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</si>
  <si>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</si>
  <si>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</si>
  <si>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</si>
  <si>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</si>
  <si>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</si>
  <si>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</si>
  <si>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</si>
  <si>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</si>
  <si>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</si>
  <si>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</si>
  <si>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</si>
  <si>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</si>
  <si>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</si>
  <si>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</si>
  <si>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</si>
  <si>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</si>
  <si>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</si>
  <si>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</si>
  <si>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</si>
  <si>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</si>
  <si>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</si>
  <si>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</si>
  <si>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</si>
  <si>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</si>
  <si>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</si>
  <si>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</si>
  <si>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</si>
  <si>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</si>
  <si>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</si>
  <si>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</si>
  <si>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</si>
  <si>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</si>
  <si>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</si>
  <si>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</si>
  <si>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</si>
  <si>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</si>
  <si>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</si>
  <si>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</si>
  <si>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</si>
  <si>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</si>
  <si>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</si>
  <si>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</si>
  <si>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</si>
  <si>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</si>
  <si>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</si>
  <si>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</si>
  <si>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</si>
  <si>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</si>
  <si>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</si>
  <si>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</si>
  <si>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</si>
  <si>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</si>
  <si>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</si>
  <si>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</si>
  <si>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</si>
  <si>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</si>
  <si>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</si>
  <si>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</si>
  <si>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</si>
  <si>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</si>
  <si>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</si>
  <si>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</si>
  <si>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</si>
  <si>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</si>
  <si>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</si>
  <si>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</si>
  <si>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</si>
  <si>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</si>
  <si>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</si>
  <si>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</si>
  <si>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</si>
  <si>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</si>
  <si>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</si>
  <si>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</si>
  <si>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</si>
  <si>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</si>
  <si>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</si>
  <si>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</si>
  <si>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</si>
  <si>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</si>
  <si>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</si>
  <si>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</si>
  <si>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</si>
  <si>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</si>
  <si>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</si>
  <si>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</si>
  <si>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</si>
  <si>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</si>
  <si>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</si>
  <si>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</si>
  <si>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</si>
  <si>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</si>
  <si>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</si>
  <si>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</si>
  <si>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</si>
  <si>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</si>
  <si>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</si>
  <si>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</si>
  <si>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</si>
  <si>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</si>
  <si>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</si>
  <si>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</si>
  <si>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</si>
  <si>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</si>
  <si>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</si>
  <si>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</si>
  <si>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</si>
  <si>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</si>
  <si>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</si>
  <si>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</si>
  <si>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</si>
  <si>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</si>
  <si>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</si>
  <si>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</si>
  <si>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</si>
  <si>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</si>
  <si>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</si>
  <si>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</si>
  <si>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</si>
  <si>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</si>
  <si>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</si>
  <si>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</si>
  <si>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</si>
  <si>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</si>
  <si>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</si>
  <si>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</si>
  <si>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</si>
  <si>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</si>
  <si>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</si>
  <si>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</si>
  <si>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</si>
  <si>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</si>
  <si>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</si>
  <si>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</si>
  <si>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</si>
  <si>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</si>
  <si>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</si>
  <si>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</si>
  <si>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</si>
  <si>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</si>
  <si>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</si>
  <si>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</si>
  <si>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</si>
  <si>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</si>
  <si>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</si>
  <si>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</si>
  <si>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</si>
  <si>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</si>
  <si>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</si>
  <si>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</si>
  <si>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</si>
  <si>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</si>
  <si>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</si>
  <si>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</si>
  <si>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</si>
  <si>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</si>
  <si>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</si>
  <si>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</si>
  <si>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</si>
  <si>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</si>
  <si>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</si>
  <si>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</si>
  <si>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</si>
  <si>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</si>
  <si>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</si>
  <si>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</si>
  <si>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</si>
  <si>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</si>
  <si>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</si>
  <si>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</si>
  <si>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</si>
  <si>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</si>
  <si>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</si>
  <si>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</si>
  <si>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</si>
  <si>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</si>
  <si>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</si>
  <si>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</si>
  <si>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</si>
  <si>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</si>
  <si>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</si>
  <si>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</si>
  <si>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</si>
  <si>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</si>
  <si>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</si>
  <si>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</si>
  <si>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</si>
  <si>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</si>
  <si>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</si>
  <si>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</si>
  <si>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</si>
  <si>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</si>
  <si>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</si>
  <si>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</si>
  <si>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</si>
  <si>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</si>
  <si>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</si>
  <si>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</si>
  <si>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</si>
  <si>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</si>
  <si>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</si>
  <si>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</si>
  <si>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</si>
  <si>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</si>
  <si>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</si>
  <si>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</si>
  <si>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</si>
  <si>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</si>
  <si>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</si>
  <si>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</si>
  <si>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</si>
  <si>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</si>
  <si>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</si>
  <si>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</si>
  <si>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</si>
  <si>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</si>
  <si>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</si>
  <si>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</si>
  <si>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</si>
  <si>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</si>
  <si>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</si>
  <si>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</si>
  <si>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</si>
  <si>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</si>
  <si>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</si>
  <si>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</si>
  <si>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</si>
  <si>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</si>
  <si>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</si>
  <si>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</si>
  <si>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</si>
  <si>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</si>
  <si>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</si>
  <si>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</si>
  <si>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</si>
  <si>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</si>
  <si>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</si>
  <si>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</si>
  <si>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</si>
  <si>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</si>
  <si>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</si>
  <si>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</si>
  <si>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</si>
  <si>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</si>
  <si>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</si>
  <si>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</si>
  <si>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</si>
  <si>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</si>
  <si>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</si>
  <si>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</si>
  <si>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</si>
  <si>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</si>
  <si>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</si>
  <si>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</si>
  <si>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</si>
  <si>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</si>
  <si>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</si>
  <si>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</si>
  <si>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</si>
  <si>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</si>
  <si>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</si>
  <si>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</si>
  <si>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</si>
  <si>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</si>
  <si>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</si>
  <si>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</si>
  <si>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</si>
  <si>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</si>
  <si>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</si>
  <si>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</si>
  <si>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</si>
  <si>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</si>
  <si>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</si>
  <si>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</si>
  <si>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</si>
  <si>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</si>
  <si>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</si>
  <si>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</si>
  <si>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</si>
  <si>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</si>
  <si>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</si>
  <si>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</si>
  <si>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</si>
  <si>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</si>
  <si>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</si>
  <si>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</si>
  <si>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</si>
  <si>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</si>
  <si>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</si>
  <si>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</si>
  <si>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</si>
  <si>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</si>
  <si>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</si>
  <si>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</si>
  <si>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</si>
  <si>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</si>
  <si>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</si>
  <si>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</si>
  <si>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</si>
  <si>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</si>
  <si>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</si>
  <si>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</si>
  <si>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</si>
  <si>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</si>
  <si>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</si>
  <si>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</si>
  <si>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</si>
  <si>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</si>
  <si>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</si>
  <si>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</si>
  <si>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</si>
  <si>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</si>
  <si>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</si>
  <si>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</si>
  <si>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</si>
  <si>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</si>
  <si>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</si>
  <si>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</si>
  <si>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</si>
  <si>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</si>
  <si>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</si>
  <si>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</si>
  <si>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</si>
  <si>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</si>
  <si>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</si>
  <si>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</si>
  <si>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</si>
  <si>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</si>
  <si>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</si>
  <si>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</si>
  <si>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</si>
  <si>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</si>
  <si>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</si>
  <si>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</si>
  <si>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</si>
  <si>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</si>
  <si>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</si>
  <si>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</si>
  <si>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</si>
  <si>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</si>
  <si>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</si>
  <si>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</si>
  <si>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</si>
  <si>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</si>
  <si>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</si>
  <si>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</si>
  <si>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</si>
  <si>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</si>
  <si>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</si>
  <si>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</si>
  <si>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</si>
  <si>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</si>
  <si>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</si>
  <si>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</si>
  <si>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</si>
  <si>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</si>
  <si>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</si>
  <si>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</si>
  <si>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</si>
  <si>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</si>
  <si>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</si>
  <si>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</si>
  <si>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</si>
  <si>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</si>
  <si>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</si>
  <si>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</si>
  <si>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</si>
  <si>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</si>
  <si>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</si>
  <si>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</si>
  <si>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</si>
  <si>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</si>
  <si>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</si>
  <si>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</si>
  <si>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</si>
  <si>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</si>
  <si>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</si>
  <si>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</si>
  <si>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</si>
  <si>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</si>
  <si>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</si>
  <si>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</si>
  <si>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</si>
  <si>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</si>
  <si>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</si>
  <si>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</si>
  <si>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</si>
  <si>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</si>
  <si>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</si>
  <si>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</si>
  <si>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</si>
  <si>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</si>
  <si>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</si>
  <si>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</si>
  <si>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</si>
  <si>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</si>
  <si>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</si>
  <si>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</si>
  <si>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</si>
  <si>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</si>
  <si>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</si>
  <si>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</si>
  <si>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</si>
  <si>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</si>
  <si>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</si>
  <si>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</si>
  <si>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</si>
  <si>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</si>
  <si>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</si>
  <si>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</si>
  <si>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</si>
  <si>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</si>
  <si>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</si>
  <si>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</si>
  <si>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</si>
  <si>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</si>
  <si>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</si>
  <si>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</si>
  <si>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</si>
  <si>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</si>
  <si>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</si>
  <si>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</si>
  <si>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</si>
  <si>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</si>
  <si>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</si>
  <si>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</si>
  <si>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</si>
  <si>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</si>
  <si>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</si>
  <si>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</si>
  <si>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</si>
  <si>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</si>
  <si>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</si>
  <si>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</si>
  <si>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</si>
  <si>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</si>
  <si>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</si>
  <si>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</si>
  <si>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</si>
  <si>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</si>
  <si>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</si>
  <si>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</si>
  <si>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</si>
  <si>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</si>
  <si>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</si>
  <si>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</si>
  <si>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</si>
  <si>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</si>
  <si>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</si>
  <si>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</si>
  <si>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</si>
  <si>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</si>
  <si>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</si>
  <si>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</si>
  <si>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</si>
  <si>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</si>
  <si>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</si>
  <si>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</si>
  <si>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</si>
  <si>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</si>
  <si>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</si>
  <si>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</si>
  <si>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</si>
  <si>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</si>
  <si>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</si>
  <si>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</si>
  <si>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</si>
  <si>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</si>
  <si>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</si>
  <si>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</si>
  <si>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</si>
  <si>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</si>
  <si>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</si>
  <si>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</si>
  <si>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</si>
  <si>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</si>
  <si>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</si>
  <si>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</si>
  <si>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</si>
  <si>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</si>
  <si>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</si>
  <si>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</si>
  <si>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</si>
  <si>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</si>
  <si>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</si>
  <si>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</si>
  <si>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</si>
  <si>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</si>
  <si>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</si>
  <si>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</si>
  <si>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</si>
  <si>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</si>
  <si>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</si>
  <si>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</si>
  <si>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</si>
  <si>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</si>
  <si>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</si>
  <si>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</si>
  <si>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</si>
  <si>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</si>
  <si>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</si>
  <si>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</si>
  <si>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</si>
  <si>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</si>
  <si>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</si>
  <si>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</si>
  <si>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</si>
  <si>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</si>
  <si>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</si>
  <si>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</si>
  <si>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</si>
  <si>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</si>
  <si>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</si>
  <si>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</si>
  <si>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</si>
  <si>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</si>
  <si>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</si>
  <si>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</si>
  <si>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</si>
  <si>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</si>
  <si>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</si>
  <si>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</si>
  <si>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</si>
  <si>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</si>
  <si>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</si>
  <si>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</si>
  <si>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</si>
  <si>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</si>
  <si>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</si>
  <si>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</si>
  <si>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</si>
  <si>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</si>
  <si>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</si>
  <si>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</si>
  <si>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</si>
  <si>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</si>
  <si>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</si>
  <si>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</si>
  <si>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</si>
  <si>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</si>
  <si>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</si>
  <si>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</si>
  <si>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</si>
  <si>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</si>
  <si>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</si>
  <si>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</si>
  <si>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</si>
  <si>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</si>
  <si>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</si>
  <si>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</si>
  <si>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</si>
  <si>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</si>
  <si>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</si>
  <si>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</si>
  <si>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</si>
  <si>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</si>
  <si>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</si>
  <si>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</si>
  <si>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</si>
  <si>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</si>
  <si>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</si>
  <si>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</si>
  <si>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</si>
  <si>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</si>
  <si>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</si>
  <si>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</si>
  <si>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</si>
  <si>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</si>
  <si>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</si>
  <si>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</si>
  <si>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</si>
  <si>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</si>
  <si>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</si>
  <si>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</si>
  <si>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</si>
  <si>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</si>
  <si>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</si>
  <si>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</si>
  <si>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</si>
  <si>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</si>
  <si>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</si>
  <si>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</si>
  <si>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</si>
  <si>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</si>
  <si>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</si>
  <si>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</si>
  <si>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</si>
  <si>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</si>
  <si>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</si>
  <si>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</si>
  <si>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</si>
  <si>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</si>
  <si>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</si>
  <si>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</si>
  <si>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</si>
  <si>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</si>
  <si>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</si>
  <si>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</si>
  <si>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</si>
  <si>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</si>
  <si>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</si>
  <si>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</si>
  <si>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</si>
  <si>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</si>
  <si>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</si>
  <si>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</si>
  <si>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</si>
  <si>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</si>
  <si>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</si>
  <si>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</si>
  <si>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</si>
  <si>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</si>
  <si>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</si>
  <si>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</si>
  <si>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</si>
  <si>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</si>
  <si>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</si>
  <si>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</si>
  <si>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</si>
  <si>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</si>
  <si>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</si>
  <si>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</si>
  <si>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</si>
  <si>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</si>
  <si>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</si>
  <si>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</si>
  <si>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</si>
  <si>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</si>
  <si>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</si>
  <si>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</si>
  <si>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</si>
  <si>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</si>
  <si>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</si>
  <si>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</si>
  <si>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</si>
  <si>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</si>
  <si>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</si>
  <si>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</si>
  <si>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</si>
  <si>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</si>
  <si>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</si>
  <si>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</si>
  <si>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</si>
  <si>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</si>
  <si>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</si>
  <si>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</si>
  <si>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</si>
  <si>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</si>
  <si>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</si>
  <si>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</si>
  <si>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</si>
  <si>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</si>
  <si>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</si>
  <si>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</si>
  <si>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</si>
  <si>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</si>
  <si>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</si>
  <si>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</si>
  <si>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</si>
  <si>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</si>
  <si>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</si>
  <si>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</si>
  <si>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</si>
  <si>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</si>
  <si>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</si>
  <si>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</si>
  <si>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</si>
  <si>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</si>
  <si>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</si>
  <si>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</si>
  <si>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</si>
  <si>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</si>
  <si>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</si>
  <si>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</si>
  <si>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</si>
  <si>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</si>
  <si>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</si>
  <si>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</si>
  <si>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</si>
  <si>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</si>
  <si>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</si>
  <si>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</si>
  <si>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</si>
  <si>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</si>
  <si>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</si>
  <si>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</si>
  <si>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</si>
  <si>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</si>
  <si>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</si>
  <si>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</si>
  <si>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</si>
  <si>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</si>
  <si>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</si>
  <si>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</si>
  <si>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</si>
  <si>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</si>
  <si>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</si>
  <si>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</si>
  <si>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</si>
  <si>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</si>
  <si>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</si>
  <si>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</si>
  <si>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</si>
  <si>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</si>
  <si>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</si>
  <si>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</si>
  <si>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</si>
  <si>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</si>
  <si>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</si>
  <si>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</si>
  <si>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</si>
  <si>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</si>
  <si>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</si>
  <si>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</si>
  <si>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</si>
  <si>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</si>
  <si>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</si>
  <si>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</si>
  <si>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</si>
  <si>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</si>
  <si>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</si>
  <si>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</si>
  <si>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</si>
  <si>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</si>
  <si>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</si>
  <si>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</si>
  <si>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</si>
  <si>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</si>
  <si>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</si>
  <si>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</si>
  <si>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</si>
  <si>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</si>
  <si>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</si>
  <si>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</si>
  <si>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</si>
  <si>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</si>
  <si>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</si>
  <si>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</si>
  <si>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</si>
  <si>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</si>
  <si>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</si>
  <si>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</si>
  <si>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</si>
  <si>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</si>
  <si>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</si>
  <si>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</si>
  <si>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</si>
  <si>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</si>
  <si>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</si>
  <si>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</si>
  <si>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</si>
  <si>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</si>
  <si>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</si>
  <si>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</si>
  <si>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</si>
  <si>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</si>
  <si>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</si>
  <si>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</si>
  <si>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</si>
  <si>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</si>
  <si>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</si>
  <si>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</si>
  <si>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</si>
  <si>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</si>
  <si>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</si>
  <si>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</si>
  <si>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</si>
  <si>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</si>
  <si>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</si>
  <si>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</si>
  <si>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</si>
  <si>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</si>
  <si>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</si>
  <si>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</si>
  <si>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</si>
  <si>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</si>
  <si>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</si>
  <si>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</si>
  <si>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</si>
  <si>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</si>
  <si>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</si>
  <si>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</si>
  <si>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</si>
  <si>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</si>
  <si>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</si>
  <si>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</si>
  <si>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</si>
  <si>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</si>
  <si>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</si>
  <si>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</si>
  <si>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</si>
  <si>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</si>
  <si>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</si>
  <si>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</si>
  <si>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</si>
  <si>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</si>
  <si>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</si>
  <si>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</si>
  <si>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</si>
  <si>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</si>
  <si>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</si>
  <si>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</si>
  <si>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</si>
  <si>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</si>
  <si>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</si>
  <si>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</si>
  <si>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</si>
  <si>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</si>
  <si>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</si>
  <si>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</si>
  <si>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</si>
  <si>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</si>
  <si>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</si>
  <si>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</si>
  <si>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</si>
  <si>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</si>
  <si>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</si>
  <si>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</si>
  <si>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</si>
  <si>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</si>
  <si>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</si>
  <si>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</si>
  <si>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</si>
  <si>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</si>
  <si>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</si>
  <si>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</si>
  <si>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</si>
  <si>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</si>
  <si>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</si>
  <si>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</si>
  <si>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</si>
  <si>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</si>
  <si>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</si>
  <si>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</si>
  <si>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</si>
  <si>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</si>
  <si>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</si>
  <si>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</si>
  <si>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</si>
  <si>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</si>
  <si>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</si>
  <si>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</si>
  <si>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</si>
  <si>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</si>
  <si>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</si>
  <si>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</si>
  <si>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</si>
  <si>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</si>
  <si>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</si>
  <si>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</si>
  <si>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</si>
  <si>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</si>
  <si>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</si>
  <si>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</si>
  <si>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</si>
  <si>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</si>
  <si>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</si>
  <si>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</si>
  <si>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</si>
  <si>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</si>
  <si>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</si>
  <si>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</si>
  <si>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</si>
  <si>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</si>
  <si>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</si>
  <si>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</si>
  <si>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</si>
  <si>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</si>
  <si>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</si>
  <si>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</si>
  <si>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</si>
  <si>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</si>
  <si>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</si>
  <si>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</si>
  <si>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</si>
  <si>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</si>
  <si>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</si>
  <si>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</si>
  <si>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</si>
  <si>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</si>
  <si>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</si>
  <si>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</si>
  <si>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</si>
  <si>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</si>
  <si>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</si>
  <si>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</si>
  <si>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</si>
  <si>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</si>
  <si>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</si>
  <si>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</si>
  <si>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</si>
  <si>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</si>
  <si>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</si>
  <si>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</si>
  <si>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</si>
  <si>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</si>
  <si>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</si>
  <si>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</si>
  <si>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</si>
  <si>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</si>
  <si>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</si>
  <si>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</si>
  <si>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</si>
  <si>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</si>
  <si>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</si>
  <si>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</si>
  <si>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</si>
  <si>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</si>
  <si>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</si>
  <si>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</si>
  <si>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</si>
  <si>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</si>
  <si>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</si>
  <si>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</si>
  <si>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</si>
  <si>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</si>
  <si>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</si>
  <si>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</si>
  <si>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</si>
  <si>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</si>
  <si>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</si>
  <si>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</si>
  <si>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</si>
  <si>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</si>
  <si>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</si>
  <si>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</si>
  <si>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</si>
  <si>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</si>
  <si>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</si>
  <si>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</si>
  <si>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</si>
  <si>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</si>
  <si>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</si>
  <si>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</si>
  <si>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</si>
  <si>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</si>
  <si>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</si>
  <si>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</si>
  <si>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</si>
  <si>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</si>
  <si>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</si>
  <si>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</si>
  <si>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</si>
  <si>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</si>
  <si>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</si>
  <si>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</si>
  <si>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</si>
  <si>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</si>
  <si>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</si>
  <si>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</si>
  <si>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</si>
  <si>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</si>
  <si>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</si>
  <si>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</si>
  <si>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</si>
  <si>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</si>
  <si>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</si>
  <si>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</si>
  <si>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</si>
  <si>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</si>
  <si>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</si>
  <si>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</si>
  <si>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</si>
  <si>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</si>
  <si>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</si>
  <si>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</si>
  <si>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</si>
  <si>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</si>
  <si>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</si>
  <si>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</si>
  <si>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</si>
  <si>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</si>
  <si>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</si>
  <si>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</si>
  <si>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</si>
  <si>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</si>
  <si>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</si>
  <si>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</si>
  <si>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</si>
  <si>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</si>
  <si>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</si>
  <si>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</si>
  <si>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</si>
  <si>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</si>
  <si>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</si>
  <si>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</si>
  <si>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</si>
  <si>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</si>
  <si>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</si>
  <si>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</si>
  <si>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</si>
  <si>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</si>
  <si>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</si>
  <si>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</si>
  <si>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</si>
  <si>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</si>
  <si>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</si>
  <si>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</si>
  <si>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</si>
  <si>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</si>
  <si>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</si>
  <si>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</si>
  <si>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</si>
  <si>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</si>
  <si>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</si>
  <si>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</si>
  <si>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</si>
  <si>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</si>
  <si>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</si>
  <si>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</si>
  <si>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</si>
  <si>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</si>
  <si>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</si>
  <si>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</si>
  <si>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</si>
  <si>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</si>
  <si>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</si>
  <si>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</si>
  <si>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</si>
  <si>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</si>
  <si>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</si>
  <si>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</si>
  <si>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</si>
  <si>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</si>
  <si>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</si>
  <si>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</si>
  <si>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</si>
  <si>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</si>
  <si>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</si>
  <si>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</si>
  <si>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</si>
  <si>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</si>
  <si>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</si>
  <si>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</si>
  <si>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</si>
  <si>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</si>
  <si>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</si>
  <si>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</si>
  <si>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</si>
  <si>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</si>
  <si>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</si>
  <si>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</si>
  <si>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</si>
  <si>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</si>
  <si>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</si>
  <si>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</si>
  <si>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</si>
  <si>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</si>
  <si>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</si>
  <si>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</si>
  <si>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</si>
  <si>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</si>
  <si>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</si>
  <si>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</si>
  <si>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</si>
  <si>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</si>
  <si>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</si>
  <si>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</si>
  <si>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</si>
  <si>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</si>
  <si>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</si>
  <si>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</si>
  <si>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</si>
  <si>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</si>
  <si>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</si>
  <si>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</si>
  <si>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</si>
  <si>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</si>
  <si>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</si>
  <si>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</si>
  <si>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</si>
  <si>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</si>
  <si>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</si>
  <si>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</si>
  <si>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</si>
  <si>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</si>
  <si>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</si>
  <si>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</si>
  <si>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</si>
  <si>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</si>
  <si>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</si>
  <si>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</si>
  <si>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</si>
  <si>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</si>
  <si>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</si>
  <si>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</si>
  <si>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</si>
  <si>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</si>
  <si>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</si>
  <si>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</si>
  <si>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</si>
  <si>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</si>
  <si>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</si>
  <si>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</si>
  <si>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</si>
  <si>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</si>
  <si>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</si>
  <si>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</si>
  <si>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</si>
  <si>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</si>
  <si>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</si>
  <si>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</si>
  <si>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</si>
  <si>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</si>
  <si>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</si>
  <si>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</si>
  <si>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</si>
  <si>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</si>
  <si>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</si>
  <si>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</si>
  <si>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</si>
  <si>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</si>
  <si>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</si>
  <si>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</si>
  <si>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</si>
  <si>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</si>
  <si>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</si>
  <si>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</si>
  <si>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</si>
  <si>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</si>
  <si>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</si>
  <si>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</si>
  <si>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</si>
  <si>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</si>
  <si>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</si>
  <si>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</si>
  <si>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</si>
  <si>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</si>
  <si>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</si>
  <si>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</si>
  <si>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</si>
  <si>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</si>
  <si>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</si>
  <si>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</si>
  <si>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</si>
  <si>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</si>
  <si>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</si>
  <si>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</si>
  <si>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</si>
  <si>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</si>
  <si>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</si>
  <si>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</si>
  <si>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</si>
  <si>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</si>
  <si>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</si>
  <si>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</si>
  <si>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</si>
  <si>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</si>
  <si>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</si>
  <si>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</si>
  <si>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</si>
  <si>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</si>
  <si>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</si>
  <si>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</si>
  <si>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</si>
  <si>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</si>
  <si>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</si>
  <si>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</si>
  <si>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</si>
  <si>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</si>
  <si>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</si>
  <si>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</si>
  <si>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</si>
  <si>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</si>
  <si>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</si>
  <si>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</si>
  <si>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</si>
  <si>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</si>
  <si>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</si>
  <si>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</si>
  <si>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</si>
  <si>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</si>
  <si>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</si>
  <si>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</si>
  <si>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</si>
  <si>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</si>
  <si>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</si>
  <si>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</si>
  <si>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</si>
  <si>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</si>
  <si>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</si>
  <si>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</si>
  <si>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</si>
  <si>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</si>
  <si>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</si>
  <si>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</si>
  <si>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</si>
  <si>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</si>
  <si>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</si>
  <si>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</si>
  <si>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</si>
  <si>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</si>
  <si>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</si>
  <si>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</si>
  <si>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</si>
  <si>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</si>
  <si>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</si>
  <si>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</si>
  <si>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</si>
  <si>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</si>
  <si>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</si>
  <si>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</si>
  <si>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</si>
  <si>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</si>
  <si>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</si>
  <si>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</si>
  <si>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</si>
  <si>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</si>
  <si>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</si>
  <si>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</si>
  <si>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</si>
  <si>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</si>
  <si>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</si>
  <si>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</si>
  <si>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</si>
  <si>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</si>
  <si>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</si>
  <si>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</si>
  <si>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</si>
  <si>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</si>
  <si>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</si>
  <si>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</si>
  <si>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</si>
  <si>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</si>
  <si>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</si>
  <si>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</si>
  <si>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</si>
  <si>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</si>
  <si>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</si>
  <si>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</si>
  <si>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</si>
  <si>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</si>
  <si>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</si>
  <si>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</si>
  <si>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</si>
  <si>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</si>
  <si>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</si>
  <si>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</si>
  <si>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</si>
  <si>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</si>
  <si>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</si>
  <si>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</si>
  <si>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</si>
  <si>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</si>
  <si>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</si>
  <si>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</si>
  <si>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</si>
  <si>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</si>
  <si>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</si>
  <si>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</si>
  <si>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</si>
  <si>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</si>
  <si>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</si>
  <si>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</si>
  <si>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</si>
  <si>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</si>
  <si>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</si>
  <si>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</si>
  <si>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</si>
  <si>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</si>
  <si>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</si>
  <si>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</si>
  <si>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</si>
  <si>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</si>
  <si>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</si>
  <si>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</si>
  <si>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</si>
  <si>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</si>
  <si>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</si>
  <si>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</si>
  <si>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</si>
  <si>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</si>
  <si>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</si>
  <si>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</si>
  <si>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</si>
  <si>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</si>
  <si>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</si>
  <si>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</si>
  <si>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</si>
  <si>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</si>
  <si>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</si>
  <si>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</si>
  <si>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</si>
  <si>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</si>
  <si>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</si>
  <si>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</si>
  <si>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</si>
  <si>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</si>
  <si>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</si>
  <si>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</si>
  <si>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</si>
  <si>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</si>
  <si>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</si>
  <si>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</si>
  <si>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</si>
  <si>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</si>
  <si>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</si>
  <si>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</si>
  <si>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</si>
  <si>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</si>
  <si>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</si>
  <si>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</si>
  <si>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</si>
  <si>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</si>
  <si>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</si>
  <si>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</si>
  <si>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</si>
  <si>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</si>
  <si>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</si>
  <si>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</si>
  <si>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</si>
  <si>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</si>
  <si>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</si>
  <si>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</si>
  <si>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</si>
  <si>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</si>
  <si>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</si>
  <si>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</si>
  <si>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</si>
  <si>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</si>
  <si>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</si>
  <si>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</si>
  <si>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</si>
  <si>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</si>
  <si>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</si>
  <si>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</si>
  <si>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</si>
  <si>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</si>
  <si>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</si>
  <si>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</si>
  <si>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</si>
  <si>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</si>
  <si>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</si>
  <si>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</si>
  <si>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</si>
  <si>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</si>
  <si>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</si>
  <si>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</si>
  <si>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</si>
  <si>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</si>
  <si>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</si>
  <si>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</si>
  <si>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</si>
  <si>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</si>
  <si>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</si>
  <si>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</si>
  <si>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</si>
  <si>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</si>
  <si>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</si>
  <si>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</si>
  <si>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</si>
  <si>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</si>
  <si>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</si>
  <si>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</si>
  <si>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</si>
  <si>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</si>
  <si>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</si>
  <si>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</si>
  <si>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</si>
  <si>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</si>
  <si>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</si>
  <si>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</si>
  <si>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</si>
  <si>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</si>
  <si>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</si>
  <si>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</si>
  <si>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</si>
  <si>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</si>
  <si>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</si>
  <si>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</si>
  <si>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</si>
  <si>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</si>
  <si>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</si>
  <si>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</si>
  <si>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</si>
  <si>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</si>
  <si>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</si>
  <si>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</si>
  <si>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</si>
  <si>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</si>
  <si>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</si>
  <si>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</si>
  <si>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</si>
  <si>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</si>
  <si>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</si>
  <si>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</si>
  <si>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</si>
  <si>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</si>
  <si>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</si>
  <si>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</si>
  <si>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</si>
  <si>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</si>
  <si>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</si>
  <si>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</si>
  <si>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</si>
  <si>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</si>
  <si>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</si>
  <si>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</si>
  <si>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</si>
  <si>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</si>
  <si>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</si>
  <si>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</si>
  <si>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</si>
  <si>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</si>
  <si>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</si>
  <si>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</si>
  <si>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</si>
  <si>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</si>
  <si>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</si>
  <si>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</si>
  <si>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</si>
  <si>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</si>
  <si>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</si>
  <si>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</si>
  <si>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</si>
  <si>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</si>
  <si>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</si>
  <si>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</si>
  <si>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</si>
  <si>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</si>
  <si>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</si>
  <si>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</si>
  <si>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</si>
  <si>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</si>
  <si>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</si>
  <si>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</si>
  <si>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</si>
  <si>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</si>
  <si>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</si>
  <si>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</si>
  <si>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</si>
  <si>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</si>
  <si>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</si>
  <si>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</si>
  <si>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</si>
  <si>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</si>
  <si>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</si>
  <si>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</si>
  <si>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</si>
  <si>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</si>
  <si>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</si>
  <si>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</si>
  <si>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</si>
  <si>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</si>
  <si>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</si>
  <si>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</si>
  <si>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</si>
  <si>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</si>
  <si>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</si>
  <si>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</si>
  <si>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</si>
  <si>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</si>
  <si>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</si>
  <si>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</si>
  <si>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</si>
  <si>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</si>
  <si>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</si>
  <si>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</si>
  <si>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</si>
  <si>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</si>
  <si>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</si>
  <si>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</si>
  <si>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</si>
  <si>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</si>
  <si>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</si>
  <si>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</si>
  <si>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</si>
  <si>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</si>
  <si>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</si>
  <si>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</si>
  <si>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</si>
  <si>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</si>
  <si>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</si>
  <si>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</si>
  <si>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</si>
  <si>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</si>
  <si>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</si>
  <si>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</si>
  <si>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</si>
  <si>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</si>
  <si>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</si>
  <si>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</si>
  <si>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</si>
  <si>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</si>
  <si>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</si>
  <si>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</si>
  <si>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</si>
  <si>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</si>
  <si>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</si>
  <si>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</si>
  <si>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</si>
  <si>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</si>
  <si>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</si>
  <si>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</si>
  <si>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</si>
  <si>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</si>
  <si>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</si>
  <si>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</si>
  <si>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</si>
  <si>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</si>
  <si>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</si>
  <si>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</si>
  <si>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</si>
  <si>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</si>
  <si>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</si>
  <si>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</si>
  <si>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</si>
  <si>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</si>
  <si>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</si>
  <si>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</si>
  <si>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</si>
  <si>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</si>
  <si>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</si>
  <si>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</si>
  <si>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</si>
  <si>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</si>
  <si>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</si>
  <si>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</si>
  <si>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</si>
  <si>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</si>
  <si>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</si>
  <si>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</si>
  <si>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</si>
  <si>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</si>
  <si>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</si>
  <si>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</si>
  <si>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</si>
  <si>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</si>
  <si>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</si>
  <si>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</si>
  <si>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</si>
  <si>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</si>
  <si>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</si>
  <si>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</si>
  <si>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</si>
  <si>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</si>
  <si>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</si>
  <si>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</si>
  <si>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</si>
  <si>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</si>
  <si>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</si>
  <si>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</si>
  <si>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</si>
  <si>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</si>
  <si>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</si>
  <si>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</si>
  <si>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</si>
  <si>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</si>
  <si>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</si>
  <si>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</si>
  <si>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</si>
  <si>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</si>
  <si>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</si>
  <si>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</si>
  <si>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</si>
  <si>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</si>
  <si>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</si>
  <si>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</si>
  <si>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</si>
  <si>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</si>
  <si>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</si>
  <si>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</si>
  <si>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</si>
  <si>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</si>
  <si>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</si>
  <si>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</si>
  <si>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</si>
  <si>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</si>
  <si>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</si>
  <si>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</si>
  <si>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</si>
  <si>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</si>
  <si>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</si>
  <si>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</si>
  <si>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</si>
  <si>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</si>
  <si>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</si>
  <si>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</si>
  <si>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</si>
  <si>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</si>
  <si>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</si>
  <si>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</si>
  <si>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</si>
  <si>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</si>
  <si>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</si>
  <si>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</si>
  <si>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</si>
  <si>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</si>
  <si>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</si>
  <si>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</si>
  <si>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</si>
  <si>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</si>
  <si>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</si>
  <si>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</si>
  <si>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</si>
  <si>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</si>
  <si>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</si>
  <si>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</si>
  <si>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</si>
  <si>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</si>
  <si>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</si>
  <si>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</si>
  <si>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</si>
  <si>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</si>
  <si>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</si>
  <si>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</si>
  <si>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</si>
  <si>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</si>
  <si>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</si>
  <si>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</si>
  <si>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</si>
  <si>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</si>
  <si>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</si>
  <si>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</si>
  <si>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</si>
  <si>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</si>
  <si>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</si>
  <si>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</si>
  <si>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</si>
  <si>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</si>
  <si>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</si>
  <si>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</si>
  <si>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</si>
  <si>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</si>
  <si>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</si>
  <si>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</si>
  <si>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</si>
  <si>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</si>
  <si>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</si>
  <si>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</si>
  <si>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</si>
  <si>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</si>
  <si>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</si>
  <si>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</si>
  <si>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</si>
  <si>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</si>
  <si>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</si>
  <si>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</si>
  <si>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</si>
  <si>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</si>
  <si>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</si>
  <si>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</si>
  <si>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</si>
  <si>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</si>
  <si>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</si>
  <si>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</si>
  <si>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</si>
  <si>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</si>
  <si>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</si>
  <si>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</si>
  <si>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</si>
  <si>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</si>
  <si>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</si>
  <si>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</si>
  <si>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</si>
  <si>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</si>
  <si>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</si>
  <si>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</si>
  <si>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</si>
  <si>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</si>
  <si>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</si>
  <si>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</si>
  <si>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</si>
  <si>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</si>
  <si>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</si>
  <si>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</si>
  <si>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</si>
  <si>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</si>
  <si>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</si>
  <si>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</si>
  <si>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</si>
  <si>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</si>
  <si>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</si>
  <si>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</si>
  <si>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</si>
  <si>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</si>
  <si>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</si>
  <si>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</si>
  <si>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</si>
  <si>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</si>
  <si>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</si>
  <si>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</si>
  <si>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</si>
  <si>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</si>
  <si>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</si>
  <si>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</si>
  <si>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</si>
  <si>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</si>
  <si>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</si>
  <si>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</si>
  <si>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</si>
  <si>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</si>
  <si>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</si>
  <si>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</si>
  <si>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</si>
  <si>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</si>
  <si>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</si>
  <si>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</si>
  <si>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</si>
  <si>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</si>
  <si>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</si>
  <si>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</si>
  <si>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</si>
  <si>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</si>
  <si>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</si>
  <si>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</si>
  <si>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</si>
  <si>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</si>
  <si>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</si>
  <si>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</si>
  <si>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</si>
  <si>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</si>
  <si>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</si>
  <si>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</si>
  <si>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</si>
  <si>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</si>
  <si>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</si>
  <si>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</si>
  <si>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</si>
  <si>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</si>
  <si>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</si>
  <si>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</si>
  <si>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</si>
  <si>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</si>
  <si>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</si>
  <si>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</si>
  <si>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</si>
  <si>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</si>
  <si>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</si>
  <si>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</si>
  <si>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</si>
  <si>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</si>
  <si>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</si>
  <si>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</si>
  <si>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</si>
  <si>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</si>
  <si>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</si>
  <si>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</si>
  <si>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</si>
  <si>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</si>
  <si>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</si>
  <si>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</si>
  <si>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</si>
  <si>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</si>
  <si>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</si>
  <si>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</si>
  <si>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</si>
  <si>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</si>
  <si>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</si>
  <si>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</si>
  <si>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</si>
  <si>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</si>
  <si>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</si>
  <si>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</si>
  <si>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</si>
  <si>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</si>
  <si>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</si>
  <si>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</si>
  <si>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</si>
  <si>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</si>
  <si>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</si>
  <si>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</si>
  <si>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</si>
  <si>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</si>
  <si>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</si>
  <si>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</si>
  <si>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</si>
  <si>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</si>
  <si>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</si>
  <si>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</si>
  <si>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</si>
  <si>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</si>
  <si>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</si>
  <si>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</si>
  <si>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</si>
  <si>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</si>
  <si>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</si>
  <si>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</si>
  <si>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</si>
  <si>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</si>
  <si>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</si>
  <si>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</si>
  <si>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</si>
  <si>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</si>
  <si>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</si>
  <si>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</si>
  <si>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</si>
  <si>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</si>
  <si>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</si>
  <si>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</si>
  <si>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</si>
  <si>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</si>
  <si>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</si>
  <si>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</si>
  <si>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</si>
  <si>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</si>
  <si>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</si>
  <si>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</si>
  <si>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</si>
  <si>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</si>
  <si>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</si>
  <si>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</si>
  <si>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</si>
  <si>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</si>
  <si>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</si>
  <si>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</si>
  <si>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</si>
  <si>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</si>
  <si>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</si>
  <si>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</si>
  <si>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</si>
  <si>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</si>
  <si>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</si>
  <si>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</si>
  <si>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</si>
  <si>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</si>
  <si>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</si>
  <si>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</si>
  <si>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</si>
  <si>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</si>
  <si>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</si>
  <si>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</si>
  <si>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</si>
  <si>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</si>
  <si>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</si>
  <si>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</si>
  <si>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</si>
  <si>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</si>
  <si>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</si>
  <si>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</si>
  <si>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</si>
  <si>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</si>
  <si>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</si>
  <si>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</si>
  <si>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</si>
  <si>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</si>
  <si>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</si>
  <si>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</si>
  <si>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</si>
  <si>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</si>
  <si>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</si>
  <si>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</si>
  <si>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</si>
  <si>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</si>
  <si>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</si>
  <si>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</si>
  <si>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</si>
  <si>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</si>
  <si>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</si>
  <si>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</si>
  <si>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</si>
  <si>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</si>
  <si>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</si>
  <si>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</si>
  <si>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</si>
  <si>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</si>
  <si>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</si>
  <si>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</si>
  <si>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</si>
  <si>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</si>
  <si>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</si>
  <si>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</si>
  <si>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</si>
  <si>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</si>
  <si>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</si>
  <si>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</si>
  <si>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</si>
  <si>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</si>
  <si>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</si>
  <si>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</si>
  <si>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</si>
  <si>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</si>
  <si>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</si>
  <si>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</si>
  <si>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</si>
  <si>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</si>
  <si>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</si>
  <si>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</si>
  <si>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</si>
  <si>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</si>
  <si>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</si>
  <si>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</si>
  <si>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</si>
  <si>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</si>
  <si>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</si>
  <si>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</si>
  <si>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</si>
  <si>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</si>
  <si>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</si>
  <si>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</si>
  <si>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</si>
  <si>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</si>
  <si>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</si>
  <si>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</si>
  <si>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</si>
  <si>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</si>
  <si>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</si>
  <si>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</si>
  <si>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</si>
  <si>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</si>
  <si>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</si>
  <si>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</si>
  <si>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</si>
  <si>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</si>
  <si>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</si>
  <si>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</si>
  <si>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</si>
  <si>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</si>
  <si>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</si>
  <si>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</si>
  <si>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</si>
  <si>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</si>
  <si>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</si>
  <si>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</si>
  <si>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</si>
  <si>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</si>
  <si>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</si>
  <si>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</si>
  <si>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</si>
  <si>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</si>
  <si>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</si>
  <si>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</si>
  <si>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</si>
  <si>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</si>
  <si>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</si>
  <si>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</si>
  <si>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</si>
  <si>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</si>
  <si>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</si>
  <si>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</si>
  <si>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</si>
  <si>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</si>
  <si>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</si>
  <si>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</si>
  <si>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</si>
  <si>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</si>
  <si>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</si>
  <si>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</si>
  <si>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</si>
  <si>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</si>
  <si>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</si>
  <si>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</si>
  <si>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</si>
  <si>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</si>
  <si>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</si>
  <si>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</si>
  <si>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</si>
  <si>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</si>
  <si>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</si>
  <si>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</si>
  <si>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</si>
  <si>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</si>
  <si>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</si>
  <si>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</si>
  <si>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</si>
  <si>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</si>
  <si>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</si>
  <si>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</si>
  <si>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</si>
  <si>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</si>
  <si>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</si>
  <si>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</si>
  <si>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</si>
  <si>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</si>
  <si>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</si>
  <si>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</si>
  <si>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</si>
  <si>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</si>
  <si>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</si>
  <si>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</si>
  <si>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</si>
  <si>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</si>
  <si>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</si>
  <si>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</si>
  <si>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</si>
  <si>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</si>
  <si>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</si>
  <si>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</si>
  <si>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</si>
  <si>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</si>
  <si>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</si>
  <si>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</si>
  <si>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</si>
  <si>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</si>
  <si>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</si>
  <si>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</si>
  <si>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</si>
  <si>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</si>
  <si>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</si>
  <si>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</si>
  <si>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</si>
  <si>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</si>
  <si>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</si>
  <si>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</si>
  <si>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</si>
  <si>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</si>
  <si>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</si>
  <si>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</si>
  <si>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</si>
  <si>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</si>
  <si>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</si>
  <si>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</si>
  <si>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</si>
  <si>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</si>
  <si>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</si>
  <si>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</si>
  <si>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</si>
  <si>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</si>
  <si>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</si>
  <si>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</si>
  <si>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</si>
  <si>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</si>
  <si>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</si>
  <si>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</si>
  <si>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</si>
  <si>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</si>
  <si>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</si>
  <si>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</si>
  <si>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</si>
  <si>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</si>
  <si>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</si>
  <si>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</si>
  <si>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</si>
  <si>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</si>
  <si>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</si>
  <si>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</si>
  <si>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</si>
  <si>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</si>
  <si>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</si>
  <si>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</si>
  <si>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</si>
  <si>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</si>
  <si>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</si>
  <si>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</si>
  <si>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</si>
  <si>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</si>
  <si>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</si>
  <si>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</si>
  <si>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</si>
  <si>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</si>
  <si>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</si>
  <si>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</si>
  <si>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</si>
  <si>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</si>
  <si>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</si>
  <si>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</si>
  <si>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</si>
  <si>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</si>
  <si>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</si>
  <si>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</si>
  <si>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</si>
  <si>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</si>
  <si>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</si>
  <si>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</si>
  <si>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</si>
  <si>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</si>
  <si>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</si>
  <si>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</si>
  <si>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</si>
  <si>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</si>
  <si>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</si>
  <si>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</si>
  <si>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</si>
  <si>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</si>
  <si>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</si>
  <si>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</si>
  <si>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</si>
  <si>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</si>
  <si>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</si>
  <si>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</si>
  <si>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</si>
  <si>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</si>
  <si>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</si>
  <si>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</si>
  <si>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</si>
  <si>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</si>
  <si>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</si>
  <si>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</si>
  <si>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</si>
  <si>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</si>
  <si>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</si>
  <si>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</si>
  <si>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</si>
  <si>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</si>
  <si>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</si>
  <si>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</si>
  <si>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</si>
  <si>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</si>
  <si>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</si>
  <si>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</si>
  <si>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</si>
  <si>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</si>
  <si>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</si>
  <si>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</si>
  <si>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</si>
  <si>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</si>
  <si>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</si>
  <si>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</si>
  <si>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</si>
  <si>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</si>
  <si>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</si>
  <si>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</si>
  <si>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</si>
  <si>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</si>
  <si>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</si>
  <si>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</si>
  <si>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</si>
  <si>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</si>
  <si>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</si>
  <si>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</si>
  <si>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</si>
  <si>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</si>
  <si>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</si>
  <si>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</si>
  <si>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</si>
  <si>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</si>
  <si>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</si>
  <si>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</si>
  <si>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</si>
  <si>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</si>
  <si>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</si>
  <si>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</si>
  <si>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</si>
  <si>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</si>
  <si>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</si>
  <si>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</si>
  <si>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</si>
  <si>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</si>
  <si>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</si>
  <si>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</si>
  <si>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</si>
  <si>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</si>
  <si>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</si>
  <si>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</si>
  <si>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</si>
  <si>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</si>
  <si>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</si>
  <si>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</si>
  <si>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</si>
  <si>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</si>
  <si>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</si>
  <si>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</si>
  <si>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</si>
  <si>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</si>
  <si>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</si>
  <si>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</si>
  <si>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</si>
  <si>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</si>
  <si>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</si>
  <si>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</si>
  <si>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</si>
  <si>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</si>
  <si>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</si>
  <si>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</si>
  <si>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</si>
  <si>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</si>
  <si>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</si>
  <si>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</si>
  <si>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</si>
  <si>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</si>
  <si>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</si>
  <si>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</si>
  <si>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</si>
  <si>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</si>
  <si>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</si>
  <si>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</si>
  <si>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</si>
  <si>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</si>
  <si>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</si>
  <si>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</si>
  <si>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</si>
  <si>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</si>
  <si>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</si>
  <si>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</si>
  <si>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</si>
  <si>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</si>
  <si>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</si>
  <si>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</si>
  <si>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</si>
  <si>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</si>
  <si>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</si>
  <si>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</si>
  <si>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</si>
  <si>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</si>
  <si>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</si>
  <si>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</si>
  <si>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</si>
  <si>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</si>
  <si>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</si>
  <si>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</si>
  <si>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</si>
  <si>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</si>
  <si>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</si>
  <si>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</si>
  <si>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</si>
  <si>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</si>
  <si>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</si>
  <si>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</si>
  <si>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</si>
  <si>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</si>
  <si>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</si>
  <si>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</si>
  <si>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</si>
  <si>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</si>
  <si>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</si>
  <si>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</si>
  <si>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</si>
  <si>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</si>
  <si>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</si>
  <si>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</si>
  <si>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</si>
  <si>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</si>
  <si>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</si>
  <si>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</si>
  <si>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</si>
  <si>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</si>
  <si>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</si>
  <si>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</si>
  <si>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</si>
  <si>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</si>
  <si>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</si>
  <si>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</si>
  <si>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</si>
  <si>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</si>
  <si>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</si>
  <si>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</si>
  <si>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</si>
  <si>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</si>
  <si>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</si>
  <si>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</si>
  <si>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</si>
  <si>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</si>
  <si>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</si>
  <si>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</si>
  <si>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</si>
  <si>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</si>
  <si>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</si>
  <si>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</si>
  <si>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</si>
  <si>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</si>
  <si>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</si>
  <si>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</si>
  <si>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</si>
  <si>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</si>
  <si>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</si>
  <si>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</si>
  <si>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</si>
  <si>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</si>
  <si>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</si>
  <si>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</si>
  <si>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</si>
  <si>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</si>
  <si>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</si>
  <si>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</si>
  <si>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</si>
  <si>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</si>
  <si>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</si>
  <si>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</si>
  <si>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</si>
  <si>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</si>
  <si>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</si>
  <si>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</si>
  <si>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</si>
  <si>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</si>
  <si>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</si>
  <si>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</si>
  <si>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</si>
  <si>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</si>
  <si>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</si>
  <si>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</si>
  <si>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</si>
  <si>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</si>
  <si>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</si>
  <si>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</si>
  <si>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</si>
  <si>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</si>
  <si>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</si>
  <si>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</si>
  <si>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</si>
  <si>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</si>
  <si>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</si>
  <si>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</si>
  <si>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</si>
  <si>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</si>
  <si>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</si>
  <si>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</si>
  <si>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</si>
  <si>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</si>
  <si>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</si>
  <si>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</si>
  <si>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</si>
  <si>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</si>
  <si>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</si>
  <si>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</si>
  <si>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</si>
  <si>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</si>
  <si>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</si>
  <si>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</si>
  <si>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</si>
  <si>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</si>
  <si>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</si>
  <si>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</si>
  <si>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</si>
  <si>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</si>
  <si>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</si>
  <si>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</si>
  <si>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</si>
  <si>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</si>
  <si>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</si>
  <si>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</si>
  <si>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</si>
  <si>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</si>
  <si>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</si>
  <si>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</si>
  <si>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</si>
  <si>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</si>
  <si>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</si>
  <si>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</si>
  <si>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</si>
  <si>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</si>
  <si>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</si>
  <si>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</si>
  <si>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</si>
  <si>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</si>
  <si>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</si>
  <si>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</si>
  <si>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</si>
  <si>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</si>
  <si>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</si>
  <si>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</si>
  <si>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</si>
  <si>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</si>
  <si>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</si>
  <si>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</si>
  <si>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</si>
  <si>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</si>
  <si>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</si>
  <si>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</si>
  <si>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</si>
  <si>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</si>
  <si>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</si>
  <si>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</si>
  <si>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</si>
  <si>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</si>
  <si>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</si>
  <si>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</si>
  <si>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</si>
  <si>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</si>
  <si>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</si>
  <si>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</si>
  <si>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</si>
  <si>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</si>
  <si>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</si>
  <si>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</si>
  <si>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</si>
  <si>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</si>
  <si>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</si>
  <si>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</si>
  <si>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</si>
  <si>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</si>
  <si>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</si>
  <si>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</si>
  <si>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</si>
  <si>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</si>
  <si>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</si>
  <si>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</si>
  <si>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</si>
  <si>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</si>
  <si>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</si>
  <si>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</si>
  <si>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</si>
  <si>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</si>
  <si>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</si>
  <si>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</si>
  <si>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</si>
  <si>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</si>
  <si>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</si>
  <si>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</si>
  <si>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</si>
  <si>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</si>
  <si>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</si>
  <si>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</si>
  <si>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</si>
  <si>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</si>
  <si>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</si>
  <si>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</si>
  <si>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</si>
  <si>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</si>
  <si>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</si>
  <si>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</si>
  <si>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</si>
  <si>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</si>
  <si>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</si>
  <si>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</si>
  <si>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</si>
  <si>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</si>
  <si>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</si>
  <si>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</si>
  <si>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</si>
  <si>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</si>
  <si>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</si>
  <si>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</si>
  <si>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</si>
  <si>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</si>
  <si>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</si>
  <si>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</si>
  <si>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</si>
  <si>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</si>
  <si>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</si>
  <si>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</si>
  <si>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</si>
  <si>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</si>
  <si>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</si>
  <si>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</si>
  <si>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</si>
  <si>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</si>
  <si>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</si>
  <si>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</si>
  <si>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</si>
  <si>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</si>
  <si>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</si>
  <si>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</si>
  <si>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</si>
  <si>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</si>
  <si>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</si>
  <si>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</si>
  <si>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</si>
  <si>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</si>
  <si>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</si>
  <si>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</si>
  <si>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</si>
  <si>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</si>
  <si>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</si>
  <si>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</si>
  <si>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</si>
  <si>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</si>
  <si>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</si>
  <si>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</si>
  <si>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</si>
  <si>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</si>
  <si>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</si>
  <si>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</si>
  <si>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</si>
  <si>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</si>
  <si>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</si>
  <si>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</si>
  <si>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</si>
  <si>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</si>
  <si>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</si>
  <si>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</si>
  <si>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</si>
  <si>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</si>
  <si>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</si>
  <si>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</si>
  <si>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</si>
  <si>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</si>
  <si>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</si>
  <si>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</si>
  <si>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</si>
  <si>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</si>
  <si>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</si>
  <si>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</si>
  <si>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</si>
  <si>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</si>
  <si>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</si>
  <si>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</si>
  <si>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</si>
  <si>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</si>
  <si>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</si>
  <si>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</si>
  <si>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</si>
  <si>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</si>
  <si>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</si>
  <si>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</si>
  <si>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</si>
  <si>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</si>
  <si>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</si>
  <si>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</si>
  <si>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</si>
  <si>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</si>
  <si>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</si>
  <si>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</si>
  <si>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</si>
  <si>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</si>
  <si>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</si>
  <si>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</si>
  <si>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</si>
  <si>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</si>
  <si>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</si>
  <si>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</si>
  <si>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</si>
  <si>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</si>
  <si>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</si>
  <si>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</si>
  <si>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</si>
  <si>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</si>
  <si>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</si>
  <si>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</si>
  <si>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</si>
  <si>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</si>
  <si>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</si>
  <si>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</si>
  <si>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</si>
  <si>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</si>
  <si>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</si>
  <si>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</si>
  <si>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</si>
  <si>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</si>
  <si>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</si>
  <si>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</si>
  <si>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</si>
  <si>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</si>
  <si>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</si>
  <si>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</si>
  <si>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</si>
  <si>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</si>
  <si>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</si>
  <si>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</si>
  <si>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</si>
  <si>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</si>
  <si>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</si>
  <si>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</si>
  <si>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</si>
  <si>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</si>
  <si>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</si>
  <si>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</si>
  <si>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</si>
  <si>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</si>
  <si>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</si>
  <si>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</si>
  <si>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</si>
  <si>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</si>
  <si>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</si>
  <si>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</si>
  <si>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</si>
  <si>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</si>
  <si>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</si>
  <si>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</si>
  <si>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</si>
  <si>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</si>
  <si>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</si>
  <si>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</si>
  <si>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</si>
  <si>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</si>
  <si>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</si>
  <si>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</si>
  <si>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</si>
  <si>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</si>
  <si>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</si>
  <si>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</si>
  <si>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</si>
  <si>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</si>
  <si>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</si>
  <si>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</si>
  <si>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</si>
  <si>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</si>
  <si>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</si>
  <si>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</si>
  <si>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</si>
  <si>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</si>
  <si>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</si>
  <si>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</si>
  <si>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</si>
  <si>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</si>
  <si>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</si>
  <si>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</si>
  <si>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</si>
  <si>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</si>
  <si>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</si>
  <si>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</si>
  <si>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</si>
  <si>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</si>
  <si>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</si>
  <si>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</si>
  <si>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</si>
  <si>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</si>
  <si>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</si>
  <si>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</si>
  <si>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</si>
  <si>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</si>
  <si>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</si>
  <si>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</si>
  <si>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</si>
  <si>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</si>
  <si>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</si>
  <si>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</si>
  <si>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</si>
  <si>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</si>
  <si>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</si>
  <si>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</si>
  <si>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</si>
  <si>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</si>
  <si>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</si>
  <si>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</si>
  <si>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</si>
  <si>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</si>
  <si>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</si>
  <si>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</si>
  <si>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</si>
  <si>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</si>
  <si>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</si>
  <si>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</si>
  <si>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</si>
  <si>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</si>
  <si>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</si>
  <si>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</si>
  <si>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</si>
  <si>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</si>
  <si>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</si>
  <si>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</si>
  <si>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</si>
  <si>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</si>
  <si>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</si>
  <si>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</si>
  <si>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</si>
  <si>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</si>
  <si>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</si>
  <si>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</si>
  <si>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</si>
  <si>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</si>
  <si>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</si>
  <si>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</si>
  <si>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</si>
  <si>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</si>
  <si>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</si>
  <si>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</si>
  <si>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</si>
  <si>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</si>
  <si>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</si>
  <si>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</si>
  <si>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</si>
  <si>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</si>
  <si>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</si>
  <si>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</si>
  <si>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</si>
  <si>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</si>
  <si>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</si>
  <si>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</si>
  <si>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</si>
  <si>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</si>
  <si>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</si>
  <si>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</si>
  <si>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</si>
  <si>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</si>
  <si>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</si>
  <si>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</si>
  <si>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</si>
  <si>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</si>
  <si>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</si>
  <si>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</si>
  <si>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</si>
  <si>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</si>
  <si>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</si>
  <si>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</si>
  <si>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</si>
  <si>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</si>
  <si>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</si>
  <si>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</si>
  <si>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</si>
  <si>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</si>
  <si>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</si>
  <si>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</si>
  <si>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</si>
  <si>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</si>
  <si>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</si>
  <si>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</si>
  <si>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</si>
  <si>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</si>
  <si>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</si>
  <si>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</si>
  <si>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</si>
  <si>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</si>
  <si>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</si>
  <si>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</si>
  <si>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</si>
  <si>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</si>
  <si>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</si>
  <si>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</si>
  <si>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</si>
  <si>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</si>
  <si>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</si>
  <si>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</si>
  <si>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</si>
  <si>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</si>
  <si>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</si>
  <si>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</si>
  <si>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</si>
  <si>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</si>
  <si>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</si>
  <si>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</si>
  <si>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</si>
  <si>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</si>
  <si>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</si>
  <si>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</si>
  <si>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</si>
  <si>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</si>
  <si>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</si>
  <si>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</si>
  <si>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</si>
  <si>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</si>
  <si>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</si>
  <si>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</si>
  <si>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</si>
  <si>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</si>
  <si>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</si>
  <si>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</si>
  <si>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</si>
  <si>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</si>
  <si>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</si>
  <si>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</si>
  <si>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</si>
  <si>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</si>
  <si>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</si>
  <si>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</si>
  <si>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</si>
  <si>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</si>
  <si>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</si>
  <si>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</si>
  <si>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</si>
  <si>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</si>
  <si>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</si>
  <si>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</si>
  <si>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</si>
  <si>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</si>
  <si>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</si>
  <si>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</si>
  <si>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</si>
  <si>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</si>
  <si>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</si>
  <si>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</si>
  <si>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</si>
  <si>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</si>
  <si>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</si>
  <si>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</si>
  <si>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</si>
  <si>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</si>
  <si>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</si>
  <si>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</si>
  <si>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</si>
  <si>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</si>
  <si>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</si>
  <si>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</si>
  <si>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</si>
  <si>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</si>
  <si>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</si>
  <si>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</si>
  <si>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</si>
  <si>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</si>
  <si>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</si>
  <si>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</si>
  <si>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</si>
  <si>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</si>
  <si>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</si>
  <si>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</si>
  <si>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</si>
  <si>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</si>
  <si>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</si>
  <si>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</si>
  <si>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</si>
  <si>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</si>
  <si>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</si>
  <si>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</si>
  <si>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</si>
  <si>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</si>
  <si>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</si>
  <si>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</si>
  <si>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</si>
  <si>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</si>
  <si>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</si>
  <si>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</si>
  <si>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</si>
  <si>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</si>
  <si>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</si>
  <si>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</si>
  <si>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</si>
  <si>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</si>
  <si>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</si>
  <si>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</si>
  <si>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</si>
  <si>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</si>
  <si>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</si>
  <si>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</si>
  <si>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</si>
  <si>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</si>
  <si>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</si>
  <si>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</si>
  <si>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</si>
  <si>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</si>
  <si>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</si>
  <si>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</si>
  <si>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</si>
  <si>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</si>
  <si>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</si>
  <si>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</si>
  <si>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</si>
  <si>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</si>
  <si>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</si>
  <si>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</si>
  <si>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</si>
  <si>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</si>
  <si>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</si>
  <si>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</si>
  <si>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</si>
  <si>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</si>
  <si>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</si>
  <si>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</si>
  <si>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</si>
  <si>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</si>
  <si>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</si>
  <si>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</si>
  <si>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</si>
  <si>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</si>
  <si>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</si>
  <si>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</si>
  <si>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</si>
  <si>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</si>
  <si>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</si>
  <si>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</si>
  <si>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</si>
  <si>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</si>
  <si>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</si>
  <si>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</si>
  <si>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</si>
  <si>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</si>
  <si>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</si>
  <si>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</si>
  <si>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</si>
  <si>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</si>
  <si>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</si>
  <si>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</si>
  <si>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</si>
  <si>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</si>
  <si>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</si>
  <si>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</si>
  <si>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</si>
  <si>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</si>
  <si>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</si>
  <si>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</si>
  <si>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</si>
  <si>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</si>
  <si>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</si>
  <si>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</si>
  <si>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</si>
  <si>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</si>
  <si>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</si>
  <si>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</si>
  <si>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</si>
  <si>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</si>
  <si>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</si>
  <si>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</si>
  <si>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</si>
  <si>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</si>
  <si>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</si>
  <si>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</si>
  <si>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</si>
  <si>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</si>
  <si>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</si>
  <si>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</si>
  <si>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</si>
  <si>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</si>
  <si>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</si>
  <si>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</si>
  <si>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</si>
  <si>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</si>
  <si>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</si>
  <si>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</si>
  <si>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</si>
  <si>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</si>
  <si>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</si>
  <si>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</si>
  <si>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</si>
  <si>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</si>
  <si>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</si>
  <si>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</si>
  <si>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</si>
  <si>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</si>
  <si>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</si>
  <si>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</si>
  <si>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</si>
  <si>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</si>
  <si>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</si>
  <si>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</si>
  <si>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</si>
  <si>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</si>
  <si>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</si>
  <si>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</si>
  <si>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</si>
  <si>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</si>
  <si>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</si>
  <si>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</si>
  <si>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</si>
  <si>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</si>
  <si>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</si>
  <si>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</si>
  <si>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</si>
  <si>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</si>
  <si>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</si>
  <si>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</si>
  <si>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</si>
  <si>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</si>
  <si>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</si>
  <si>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</si>
  <si>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</si>
  <si>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</si>
  <si>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</si>
  <si>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</si>
  <si>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</si>
  <si>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</si>
  <si>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</si>
  <si>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</si>
  <si>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</si>
  <si>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</si>
  <si>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</si>
  <si>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</si>
  <si>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</si>
  <si>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</si>
  <si>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</si>
  <si>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</si>
  <si>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</si>
  <si>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</si>
  <si>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</si>
  <si>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</si>
  <si>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</si>
  <si>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</si>
  <si>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</si>
  <si>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</si>
  <si>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</si>
  <si>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</si>
  <si>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</si>
  <si>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</si>
  <si>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</si>
  <si>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</si>
  <si>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</si>
  <si>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</si>
  <si>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</si>
  <si>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</si>
  <si>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</si>
  <si>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</si>
  <si>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</si>
  <si>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</si>
  <si>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</si>
  <si>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</si>
  <si>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</si>
  <si>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</si>
  <si>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</si>
  <si>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</si>
  <si>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</si>
  <si>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</si>
  <si>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</si>
  <si>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</si>
  <si>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</si>
  <si>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</si>
  <si>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</si>
  <si>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</si>
  <si>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</si>
  <si>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</si>
  <si>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</si>
  <si>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</si>
  <si>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</si>
  <si>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</si>
  <si>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</si>
  <si>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</si>
  <si>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</si>
  <si>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</si>
  <si>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</si>
  <si>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</si>
  <si>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</si>
  <si>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</si>
  <si>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</si>
  <si>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</si>
  <si>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</si>
  <si>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</si>
  <si>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</si>
  <si>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</si>
  <si>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</si>
  <si>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</si>
  <si>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</si>
  <si>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</si>
  <si>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</si>
  <si>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</si>
  <si>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</si>
  <si>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</si>
  <si>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</si>
  <si>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</si>
  <si>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</si>
  <si>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</si>
  <si>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</si>
  <si>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</si>
  <si>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</si>
  <si>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</si>
  <si>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</si>
  <si>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</si>
  <si>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</si>
  <si>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</si>
  <si>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</si>
  <si>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</si>
  <si>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</si>
  <si>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</si>
  <si>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</si>
  <si>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</si>
  <si>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</si>
  <si>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</si>
  <si>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</si>
  <si>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</si>
  <si>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</si>
  <si>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</si>
  <si>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</si>
  <si>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</si>
  <si>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</si>
  <si>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</si>
  <si>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</si>
  <si>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</si>
  <si>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</si>
  <si>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</si>
  <si>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</si>
  <si>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</si>
  <si>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</si>
  <si>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</si>
  <si>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</si>
  <si>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</si>
  <si>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</si>
  <si>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</si>
  <si>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</si>
  <si>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</si>
  <si>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</si>
  <si>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</si>
  <si>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</si>
  <si>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</si>
  <si>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</si>
  <si>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</si>
  <si>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</si>
  <si>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</si>
  <si>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</si>
  <si>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</si>
  <si>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</si>
  <si>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</si>
  <si>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</si>
  <si>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</si>
  <si>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</si>
  <si>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</si>
  <si>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</si>
  <si>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</si>
  <si>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</si>
  <si>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</si>
  <si>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</si>
  <si>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</si>
  <si>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</si>
  <si>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</si>
  <si>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</si>
  <si>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</si>
  <si>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</si>
  <si>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</si>
  <si>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</si>
  <si>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</si>
  <si>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</si>
  <si>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</si>
  <si>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</si>
  <si>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</si>
  <si>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</si>
  <si>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</si>
  <si>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</si>
  <si>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</si>
  <si>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</si>
  <si>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</si>
  <si>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</si>
  <si>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</si>
  <si>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</si>
  <si>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</si>
  <si>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</si>
  <si>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</si>
  <si>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</si>
  <si>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</si>
  <si>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</si>
  <si>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</si>
  <si>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</si>
  <si>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</si>
  <si>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</si>
  <si>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</si>
  <si>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</si>
  <si>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</si>
  <si>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</si>
  <si>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</si>
  <si>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</si>
  <si>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</si>
  <si>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</si>
  <si>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</si>
  <si>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</si>
  <si>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</si>
  <si>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</si>
  <si>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</si>
  <si>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</si>
  <si>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</si>
  <si>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</si>
  <si>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</si>
  <si>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</si>
  <si>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</si>
  <si>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</si>
  <si>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</si>
  <si>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</si>
  <si>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</si>
  <si>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</si>
  <si>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</si>
  <si>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</si>
  <si>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</si>
  <si>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</si>
  <si>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</si>
  <si>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</si>
  <si>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</si>
  <si>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</si>
  <si>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</si>
  <si>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</si>
  <si>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</si>
  <si>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</si>
  <si>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</si>
  <si>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</si>
  <si>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</si>
  <si>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</si>
  <si>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</si>
  <si>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</si>
  <si>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</si>
  <si>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</si>
  <si>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</si>
  <si>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</si>
  <si>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</si>
  <si>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</si>
  <si>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</si>
  <si>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</si>
  <si>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</si>
  <si>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</si>
  <si>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</si>
  <si>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</si>
  <si>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</si>
  <si>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</si>
  <si>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</si>
  <si>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</si>
  <si>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</si>
  <si>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</si>
  <si>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</si>
  <si>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</si>
  <si>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</si>
  <si>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</si>
  <si>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</si>
  <si>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</si>
  <si>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</si>
  <si>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</si>
  <si>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</si>
  <si>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</si>
  <si>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</si>
  <si>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</si>
  <si>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</si>
  <si>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</si>
  <si>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</si>
  <si>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</si>
  <si>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</si>
  <si>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</si>
  <si>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</si>
  <si>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</si>
  <si>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</si>
  <si>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</si>
  <si>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</si>
  <si>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</si>
  <si>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</si>
  <si>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</si>
  <si>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</si>
  <si>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</si>
  <si>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</si>
  <si>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</si>
  <si>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</si>
  <si>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</si>
  <si>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</si>
  <si>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</si>
  <si>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</si>
  <si>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</si>
  <si>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</si>
  <si>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</si>
  <si>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</si>
  <si>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</si>
  <si>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</si>
  <si>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</si>
  <si>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</si>
  <si>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</si>
  <si>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</si>
  <si>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</si>
  <si>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</si>
  <si>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</si>
  <si>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</si>
  <si>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</si>
  <si>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</si>
  <si>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</si>
  <si>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</si>
  <si>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</si>
  <si>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</si>
  <si>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</si>
  <si>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</si>
  <si>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</si>
  <si>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</si>
  <si>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</si>
  <si>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</si>
  <si>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</si>
  <si>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</si>
  <si>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</si>
  <si>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</si>
  <si>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</si>
  <si>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</si>
  <si>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</si>
  <si>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</si>
  <si>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</si>
  <si>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</si>
  <si>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</si>
  <si>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</si>
  <si>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</si>
  <si>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</si>
  <si>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</si>
  <si>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</si>
  <si>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</si>
  <si>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</si>
  <si>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</si>
  <si>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</si>
  <si>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</si>
  <si>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</si>
  <si>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</si>
  <si>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</si>
  <si>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</si>
  <si>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</si>
  <si>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</si>
  <si>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</si>
  <si>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</si>
  <si>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</si>
  <si>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</si>
  <si>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</si>
  <si>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</si>
  <si>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</si>
  <si>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</si>
  <si>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</si>
  <si>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</si>
  <si>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</si>
  <si>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</si>
  <si>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</si>
  <si>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</si>
  <si>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</si>
  <si>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</si>
  <si>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</si>
  <si>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</si>
  <si>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</si>
  <si>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</si>
  <si>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</si>
  <si>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</si>
  <si>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</si>
  <si>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</si>
  <si>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</si>
  <si>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</si>
  <si>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</si>
  <si>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</si>
  <si>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</si>
  <si>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</si>
  <si>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</si>
  <si>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</si>
  <si>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</si>
  <si>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</si>
  <si>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</si>
  <si>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</si>
  <si>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</si>
  <si>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</si>
  <si>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</si>
  <si>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</si>
  <si>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</si>
  <si>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</si>
  <si>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</si>
  <si>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</si>
  <si>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</si>
  <si>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</si>
  <si>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</si>
  <si>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</si>
  <si>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</si>
  <si>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</si>
  <si>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</si>
  <si>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</si>
  <si>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</si>
  <si>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</si>
  <si>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</si>
  <si>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</si>
  <si>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</si>
  <si>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</si>
  <si>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</si>
  <si>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</si>
  <si>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</si>
  <si>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</si>
  <si>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</si>
  <si>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</si>
  <si>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</si>
  <si>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</si>
  <si>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</si>
  <si>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</si>
  <si>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</si>
  <si>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</si>
  <si>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</si>
  <si>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</si>
  <si>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</si>
  <si>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</si>
  <si>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</si>
  <si>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</si>
  <si>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</si>
  <si>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</si>
  <si>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</si>
  <si>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</si>
  <si>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</si>
  <si>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</si>
  <si>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</si>
  <si>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</si>
  <si>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</si>
  <si>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</si>
  <si>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</si>
  <si>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</si>
  <si>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</si>
  <si>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</si>
  <si>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</si>
  <si>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</si>
  <si>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</si>
  <si>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</si>
  <si>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</si>
  <si>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</si>
  <si>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</si>
  <si>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</si>
  <si>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</si>
  <si>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</si>
  <si>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</si>
  <si>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</si>
  <si>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</si>
  <si>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</si>
  <si>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</si>
  <si>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</si>
  <si>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</si>
  <si>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</si>
  <si>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</si>
  <si>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</si>
  <si>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</si>
  <si>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</si>
  <si>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</si>
  <si>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</si>
  <si>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</si>
  <si>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</si>
  <si>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</si>
  <si>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</si>
  <si>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</si>
  <si>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</si>
  <si>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</si>
  <si>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</si>
  <si>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</si>
  <si>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</si>
  <si>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</si>
  <si>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</si>
  <si>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</si>
  <si>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</si>
  <si>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</si>
  <si>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</si>
  <si>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</si>
  <si>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</si>
  <si>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</si>
  <si>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</si>
  <si>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</si>
  <si>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</si>
  <si>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</si>
  <si>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</si>
  <si>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</si>
  <si>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</si>
  <si>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</si>
  <si>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</si>
  <si>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</si>
  <si>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</si>
  <si>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</si>
  <si>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</si>
  <si>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</si>
  <si>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</si>
  <si>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</si>
  <si>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</si>
  <si>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</si>
  <si>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</si>
  <si>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</si>
  <si>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</si>
  <si>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</si>
  <si>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</si>
  <si>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</si>
  <si>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</si>
  <si>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</si>
  <si>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</si>
  <si>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</si>
  <si>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</si>
  <si>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</si>
  <si>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</si>
  <si>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</si>
  <si>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</si>
  <si>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</si>
  <si>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</si>
  <si>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</si>
  <si>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</si>
  <si>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</si>
  <si>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</si>
  <si>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</si>
  <si>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</si>
  <si>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</si>
  <si>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</si>
  <si>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</si>
  <si>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</si>
  <si>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</si>
  <si>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</si>
  <si>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</si>
  <si>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</si>
  <si>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</si>
  <si>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</si>
  <si>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</si>
  <si>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</si>
  <si>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</si>
  <si>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</si>
  <si>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</si>
  <si>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</si>
  <si>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</si>
  <si>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</si>
  <si>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</si>
  <si>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</si>
  <si>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</si>
  <si>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</si>
  <si>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</si>
  <si>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</si>
  <si>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</si>
  <si>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</si>
  <si>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</si>
  <si>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</si>
  <si>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</si>
  <si>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</si>
  <si>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</si>
  <si>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</si>
  <si>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</si>
  <si>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</si>
  <si>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</si>
  <si>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</si>
  <si>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</si>
  <si>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</si>
  <si>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</si>
  <si>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</si>
  <si>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</si>
  <si>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</si>
  <si>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</si>
  <si>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</si>
  <si>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</si>
  <si>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</si>
  <si>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</si>
  <si>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</si>
  <si>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</si>
  <si>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</si>
  <si>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</si>
  <si>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</si>
  <si>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</si>
  <si>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</si>
  <si>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</si>
  <si>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</si>
  <si>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</si>
  <si>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</si>
  <si>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</si>
  <si>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</si>
  <si>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</si>
  <si>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</si>
  <si>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</si>
  <si>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</si>
  <si>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</si>
  <si>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</si>
  <si>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</si>
  <si>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</si>
  <si>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</si>
  <si>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</si>
  <si>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</si>
  <si>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</si>
  <si>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</si>
  <si>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</si>
  <si>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</si>
  <si>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</si>
  <si>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</si>
  <si>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</si>
  <si>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</si>
  <si>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</si>
  <si>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</si>
  <si>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</si>
  <si>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</si>
  <si>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</si>
  <si>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</si>
  <si>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</si>
  <si>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</si>
  <si>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</si>
  <si>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</si>
  <si>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</si>
  <si>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</si>
  <si>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</si>
  <si>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</si>
  <si>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</si>
  <si>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</si>
  <si>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</si>
  <si>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</si>
  <si>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</si>
  <si>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</si>
  <si>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</si>
  <si>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</si>
  <si>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</si>
  <si>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</si>
  <si>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</si>
  <si>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</si>
  <si>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</si>
  <si>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</si>
  <si>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</si>
  <si>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</si>
  <si>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</si>
  <si>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</si>
  <si>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</si>
  <si>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</si>
  <si>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</si>
  <si>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</si>
  <si>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</si>
  <si>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</si>
  <si>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</si>
  <si>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</si>
  <si>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</si>
  <si>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</si>
  <si>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</si>
  <si>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</si>
  <si>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</si>
  <si>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</si>
  <si>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</si>
  <si>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</si>
  <si>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</si>
  <si>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</si>
  <si>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</si>
  <si>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</si>
  <si>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</si>
  <si>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</si>
  <si>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</si>
  <si>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</si>
  <si>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</si>
  <si>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</si>
  <si>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</si>
  <si>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</si>
  <si>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</si>
  <si>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</si>
  <si>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</si>
  <si>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</si>
  <si>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</si>
  <si>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</si>
  <si>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</si>
  <si>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</si>
  <si>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</si>
  <si>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</si>
  <si>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</si>
  <si>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</si>
  <si>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</si>
  <si>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</si>
  <si>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</si>
  <si>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</si>
  <si>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</si>
  <si>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</si>
  <si>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</si>
  <si>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</si>
  <si>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</si>
  <si>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</si>
  <si>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</si>
  <si>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</si>
  <si>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</si>
  <si>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</si>
  <si>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</si>
  <si>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</si>
  <si>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</si>
  <si>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</si>
  <si>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</si>
  <si>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</si>
  <si>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</si>
  <si>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</si>
  <si>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</si>
  <si>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</si>
  <si>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</si>
  <si>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</si>
  <si>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</si>
  <si>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</si>
  <si>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</si>
  <si>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</si>
  <si>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</si>
  <si>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</si>
  <si>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</si>
  <si>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</si>
  <si>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</si>
  <si>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</si>
  <si>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</si>
  <si>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</si>
  <si>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</si>
  <si>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</si>
  <si>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</si>
  <si>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</si>
  <si>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</si>
  <si>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</si>
  <si>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</si>
  <si>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</si>
  <si>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</si>
  <si>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</si>
  <si>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</si>
  <si>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</si>
  <si>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</si>
  <si>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</si>
  <si>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</si>
  <si>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</si>
  <si>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</si>
  <si>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</si>
  <si>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</si>
  <si>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</si>
  <si>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</si>
  <si>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</si>
  <si>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</si>
  <si>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</si>
  <si>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</si>
  <si>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</si>
  <si>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</si>
  <si>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</si>
  <si>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</si>
  <si>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</si>
  <si>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</si>
  <si>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</si>
  <si>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</si>
  <si>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</si>
  <si>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</si>
  <si>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</si>
  <si>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</si>
  <si>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</si>
  <si>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</si>
  <si>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</si>
  <si>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</si>
  <si>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</si>
  <si>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</si>
  <si>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</si>
  <si>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</si>
  <si>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</si>
  <si>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</si>
  <si>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</si>
  <si>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</si>
  <si>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</si>
  <si>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</si>
  <si>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</si>
  <si>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</si>
  <si>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</si>
  <si>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</si>
  <si>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</si>
  <si>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</si>
  <si>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</si>
  <si>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</si>
  <si>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</si>
  <si>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</si>
  <si>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</si>
  <si>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</si>
  <si>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</si>
  <si>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</si>
  <si>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</si>
  <si>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</si>
  <si>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</si>
  <si>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</si>
  <si>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</si>
  <si>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</si>
  <si>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</si>
  <si>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</si>
  <si>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</si>
  <si>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</si>
  <si>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</si>
  <si>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</si>
  <si>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</si>
  <si>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</si>
  <si>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</si>
  <si>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</si>
  <si>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</si>
  <si>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</si>
  <si>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</si>
  <si>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</si>
  <si>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</si>
  <si>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</si>
  <si>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</si>
  <si>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</si>
  <si>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</si>
  <si>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</si>
  <si>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</si>
  <si>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</si>
  <si>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</si>
  <si>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</si>
  <si>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</si>
  <si>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</si>
  <si>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</si>
  <si>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</si>
  <si>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</si>
  <si>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</si>
  <si>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</si>
  <si>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</si>
  <si>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</si>
  <si>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</si>
  <si>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</si>
  <si>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</si>
  <si>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</si>
  <si>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</si>
  <si>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</si>
  <si>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</si>
  <si>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</si>
  <si>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</si>
  <si>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</si>
  <si>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</si>
  <si>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</si>
  <si>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</si>
  <si>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</si>
  <si>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</si>
  <si>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</si>
  <si>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</si>
  <si>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</si>
  <si>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</si>
  <si>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</si>
  <si>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</si>
  <si>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</si>
  <si>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</si>
  <si>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</si>
  <si>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</si>
  <si>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</si>
  <si>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</si>
  <si>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</si>
  <si>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</si>
  <si>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</si>
  <si>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</si>
  <si>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</si>
  <si>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</si>
  <si>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</si>
  <si>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</si>
  <si>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</si>
  <si>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</si>
  <si>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</si>
  <si>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</si>
  <si>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</si>
  <si>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</si>
  <si>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</si>
  <si>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</si>
  <si>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</si>
  <si>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</si>
  <si>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</si>
  <si>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</si>
  <si>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</si>
  <si>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</si>
  <si>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</si>
  <si>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</si>
  <si>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</si>
  <si>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</si>
  <si>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</si>
  <si>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</si>
  <si>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</si>
  <si>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</si>
  <si>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</si>
  <si>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</si>
  <si>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</si>
  <si>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</si>
  <si>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</si>
  <si>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</si>
  <si>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</si>
  <si>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</si>
  <si>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</si>
  <si>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</si>
  <si>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</si>
  <si>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</si>
  <si>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</si>
  <si>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</si>
  <si>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</si>
  <si>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</si>
  <si>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</si>
  <si>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</si>
  <si>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</si>
  <si>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</si>
  <si>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</si>
  <si>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</si>
  <si>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</si>
  <si>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</si>
  <si>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</si>
  <si>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</si>
  <si>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</si>
  <si>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</si>
  <si>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</si>
  <si>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</si>
  <si>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</si>
  <si>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</si>
  <si>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</si>
  <si>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</si>
  <si>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</si>
  <si>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</si>
  <si>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</si>
  <si>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</si>
  <si>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</si>
  <si>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</si>
  <si>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</si>
  <si>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</si>
  <si>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</si>
  <si>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</si>
  <si>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</si>
  <si>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</si>
  <si>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</si>
  <si>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</si>
  <si>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</si>
  <si>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</si>
  <si>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</si>
  <si>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</si>
  <si>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</si>
  <si>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</si>
  <si>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</si>
  <si>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</si>
  <si>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</si>
  <si>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</si>
  <si>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</si>
  <si>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</si>
  <si>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</si>
  <si>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</si>
  <si>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</si>
  <si>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</si>
  <si>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</si>
  <si>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</si>
  <si>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</si>
  <si>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</si>
  <si>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</si>
  <si>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</si>
  <si>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</si>
  <si>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</si>
  <si>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</si>
  <si>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</si>
  <si>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</si>
  <si>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</si>
  <si>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</si>
  <si>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</si>
  <si>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</si>
  <si>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</si>
  <si>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</si>
  <si>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</si>
  <si>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</si>
  <si>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</si>
  <si>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</si>
  <si>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</si>
  <si>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</si>
  <si>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</si>
  <si>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</si>
  <si>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</si>
  <si>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</si>
  <si>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</si>
  <si>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</si>
  <si>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</si>
  <si>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</si>
  <si>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</si>
  <si>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</si>
  <si>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</si>
  <si>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</si>
  <si>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</si>
  <si>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</si>
  <si>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</si>
  <si>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</si>
  <si>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</si>
  <si>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</si>
  <si>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</si>
  <si>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</si>
  <si>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</si>
  <si>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</si>
  <si>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</si>
  <si>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</si>
  <si>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</si>
  <si>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</si>
  <si>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</si>
  <si>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</si>
  <si>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</si>
  <si>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</si>
  <si>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</si>
  <si>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</si>
  <si>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</si>
  <si>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</si>
  <si>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</si>
  <si>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</si>
  <si>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</si>
  <si>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</si>
  <si>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</si>
  <si>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</si>
  <si>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</si>
  <si>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</si>
  <si>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</si>
  <si>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</si>
  <si>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</si>
  <si>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</si>
  <si>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</si>
  <si>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</si>
  <si>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</si>
  <si>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</si>
  <si>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</si>
  <si>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</si>
  <si>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</si>
  <si>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</si>
  <si>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</si>
  <si>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</si>
  <si>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</si>
  <si>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</si>
  <si>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</si>
  <si>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</si>
  <si>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</si>
  <si>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</si>
  <si>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</si>
  <si>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</si>
  <si>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</si>
  <si>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</si>
  <si>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</si>
  <si>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</si>
  <si>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</si>
  <si>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</si>
  <si>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</si>
  <si>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</si>
  <si>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</si>
  <si>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</si>
  <si>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</si>
  <si>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</si>
  <si>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</si>
  <si>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</si>
  <si>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</si>
  <si>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</si>
  <si>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</si>
  <si>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</si>
  <si>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</si>
  <si>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</si>
  <si>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</si>
  <si>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</si>
  <si>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</si>
  <si>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</si>
  <si>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</si>
  <si>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</si>
  <si>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</si>
  <si>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</si>
  <si>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</si>
  <si>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</si>
  <si>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</si>
  <si>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</si>
  <si>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</si>
  <si>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</si>
  <si>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</si>
  <si>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</si>
  <si>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</si>
  <si>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</si>
  <si>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</si>
  <si>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</si>
  <si>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</si>
  <si>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</si>
  <si>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</si>
  <si>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</si>
  <si>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</si>
  <si>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</si>
  <si>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</si>
  <si>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</si>
  <si>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</si>
  <si>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</si>
  <si>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</si>
  <si>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</si>
  <si>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</si>
  <si>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</si>
  <si>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</si>
  <si>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</si>
  <si>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</si>
  <si>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</si>
  <si>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</si>
  <si>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</si>
  <si>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</si>
  <si>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</si>
  <si>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</si>
  <si>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</si>
  <si>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</si>
  <si>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</si>
  <si>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</si>
  <si>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</si>
  <si>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</si>
  <si>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</si>
  <si>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</si>
  <si>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</si>
  <si>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</si>
  <si>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</si>
  <si>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</si>
  <si>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</si>
  <si>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</si>
  <si>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</si>
  <si>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</si>
  <si>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</si>
  <si>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</si>
  <si>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</si>
  <si>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</si>
  <si>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</si>
  <si>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</si>
  <si>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</si>
  <si>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</si>
  <si>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</si>
  <si>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</si>
  <si>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</si>
  <si>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</si>
  <si>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</si>
  <si>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</si>
  <si>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</si>
  <si>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</si>
  <si>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</si>
  <si>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</si>
  <si>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</si>
  <si>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</si>
  <si>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</si>
  <si>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</si>
  <si>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</si>
  <si>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</si>
  <si>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</si>
  <si>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</si>
  <si>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</si>
  <si>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</si>
  <si>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</si>
  <si>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</si>
  <si>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</si>
  <si>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</si>
  <si>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</si>
  <si>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</si>
  <si>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</si>
  <si>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</si>
  <si>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</si>
  <si>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</si>
  <si>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</si>
  <si>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</si>
  <si>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</si>
  <si>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</si>
  <si>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</si>
  <si>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</si>
  <si>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</si>
  <si>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</si>
  <si>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</si>
  <si>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</si>
  <si>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</si>
  <si>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</si>
  <si>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</si>
  <si>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</si>
  <si>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</si>
  <si>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</si>
  <si>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</si>
  <si>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</si>
  <si>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</si>
  <si>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</si>
  <si>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</si>
  <si>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</si>
  <si>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</si>
  <si>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</si>
  <si>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</si>
  <si>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</si>
  <si>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</si>
  <si>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</si>
  <si>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</si>
  <si>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</si>
  <si>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</si>
  <si>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</si>
  <si>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</si>
  <si>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</si>
  <si>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</si>
  <si>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</si>
  <si>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</si>
  <si>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</si>
  <si>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</si>
  <si>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</si>
  <si>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</si>
  <si>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</si>
  <si>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</si>
  <si>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</si>
  <si>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</si>
  <si>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</si>
  <si>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</si>
  <si>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</si>
  <si>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</si>
  <si>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</si>
  <si>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</si>
  <si>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</si>
  <si>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</si>
  <si>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</si>
  <si>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</si>
  <si>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</si>
  <si>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</si>
  <si>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</si>
  <si>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</si>
  <si>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</si>
  <si>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</si>
  <si>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</si>
  <si>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</si>
  <si>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</si>
  <si>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</si>
  <si>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</si>
  <si>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</si>
  <si>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</si>
  <si>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</si>
  <si>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</si>
  <si>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</si>
  <si>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</si>
  <si>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</si>
  <si>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</si>
  <si>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</si>
  <si>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</si>
  <si>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</si>
  <si>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</si>
  <si>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</si>
  <si>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</si>
  <si>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</si>
  <si>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</si>
  <si>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</si>
  <si>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</si>
  <si>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</si>
  <si>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</si>
  <si>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</si>
  <si>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</si>
  <si>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</si>
  <si>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</si>
  <si>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</si>
  <si>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</si>
  <si>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</si>
  <si>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</si>
  <si>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</si>
  <si>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</si>
  <si>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</si>
  <si>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</si>
  <si>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</si>
  <si>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</si>
  <si>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</si>
  <si>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</si>
  <si>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</si>
  <si>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</si>
  <si>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</si>
  <si>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</si>
  <si>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</si>
  <si>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</si>
  <si>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</si>
  <si>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</si>
  <si>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</si>
  <si>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</si>
  <si>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</si>
  <si>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</si>
  <si>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</si>
  <si>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</si>
  <si>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</si>
  <si>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</si>
  <si>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</si>
  <si>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</si>
  <si>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</si>
  <si>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</si>
  <si>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</si>
  <si>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</si>
  <si>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</si>
  <si>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</si>
  <si>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</si>
  <si>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</si>
  <si>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</si>
  <si>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</si>
  <si>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</si>
  <si>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</si>
  <si>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</si>
  <si>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</si>
  <si>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</si>
  <si>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</si>
  <si>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</si>
  <si>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</si>
  <si>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</si>
  <si>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</si>
  <si>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</si>
  <si>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</si>
  <si>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</si>
  <si>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</si>
  <si>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</si>
  <si>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</si>
  <si>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</si>
  <si>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</si>
  <si>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</si>
  <si>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</si>
  <si>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</si>
  <si>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</si>
  <si>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</si>
  <si>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</si>
  <si>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</si>
  <si>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</si>
  <si>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</si>
  <si>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</si>
  <si>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</si>
  <si>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</si>
  <si>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</si>
  <si>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</si>
  <si>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</si>
  <si>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</si>
  <si>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</si>
  <si>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</si>
  <si>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</si>
  <si>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</si>
  <si>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</si>
  <si>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</si>
  <si>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</si>
  <si>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</si>
  <si>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</si>
  <si>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</si>
  <si>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</si>
  <si>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</si>
  <si>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</si>
  <si>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</si>
  <si>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</si>
  <si>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</si>
  <si>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</si>
  <si>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</si>
  <si>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</si>
  <si>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</si>
  <si>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</si>
  <si>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</si>
  <si>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</si>
  <si>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</si>
  <si>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</si>
  <si>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</si>
  <si>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</si>
  <si>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</si>
  <si>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</si>
  <si>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</si>
  <si>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</si>
  <si>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</si>
  <si>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</si>
  <si>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</si>
  <si>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</si>
  <si>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</si>
  <si>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</si>
  <si>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</si>
  <si>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</si>
  <si>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</si>
  <si>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</si>
  <si>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</si>
  <si>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</si>
  <si>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</si>
  <si>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</si>
  <si>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</si>
  <si>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</si>
  <si>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</si>
  <si>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</si>
  <si>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</si>
  <si>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</si>
  <si>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</si>
  <si>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</si>
  <si>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</si>
  <si>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</si>
  <si>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</si>
  <si>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</si>
  <si>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</si>
  <si>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</si>
  <si>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</si>
  <si>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</si>
  <si>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</si>
  <si>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</si>
  <si>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</si>
  <si>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</si>
  <si>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</si>
  <si>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</si>
  <si>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</si>
  <si>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</si>
  <si>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</si>
  <si>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</si>
  <si>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</si>
  <si>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</si>
  <si>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</si>
  <si>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</si>
  <si>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</si>
  <si>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</si>
  <si>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</si>
  <si>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</si>
  <si>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</si>
  <si>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</si>
  <si>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</si>
  <si>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</si>
  <si>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</si>
  <si>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</si>
  <si>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</si>
  <si>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</si>
  <si>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</si>
  <si>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</si>
  <si>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</si>
  <si>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</si>
  <si>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</si>
  <si>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</si>
  <si>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</si>
  <si>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</si>
  <si>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</si>
  <si>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</si>
  <si>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</si>
  <si>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</si>
  <si>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</si>
  <si>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</si>
  <si>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</si>
  <si>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</si>
  <si>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</si>
  <si>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</si>
  <si>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</si>
  <si>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</si>
  <si>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</si>
  <si>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</si>
  <si>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</si>
  <si>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</si>
  <si>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</si>
  <si>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</si>
  <si>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</si>
  <si>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</si>
  <si>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</si>
  <si>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</si>
  <si>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</si>
  <si>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</si>
  <si>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</si>
  <si>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</si>
  <si>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</si>
  <si>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</si>
  <si>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</si>
  <si>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</si>
  <si>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</si>
  <si>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</si>
  <si>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</si>
  <si>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</si>
  <si>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</si>
  <si>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</si>
  <si>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</si>
  <si>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</si>
  <si>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</si>
  <si>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</si>
  <si>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</si>
  <si>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</si>
  <si>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</si>
  <si>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</si>
  <si>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</si>
  <si>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</si>
  <si>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</si>
  <si>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</si>
  <si>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</si>
  <si>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</si>
  <si>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</si>
  <si>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</si>
  <si>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</si>
  <si>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</si>
  <si>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</si>
  <si>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</si>
  <si>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</si>
  <si>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</si>
  <si>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</si>
  <si>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</si>
  <si>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</si>
  <si>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</si>
  <si>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</si>
  <si>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</si>
  <si>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</si>
  <si>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</si>
  <si>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</si>
  <si>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</si>
  <si>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</si>
  <si>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</si>
  <si>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</si>
  <si>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</si>
  <si>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</si>
  <si>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</si>
  <si>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</si>
  <si>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</si>
  <si>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</si>
  <si>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</si>
  <si>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</si>
  <si>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</si>
  <si>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</si>
  <si>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</si>
  <si>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</si>
  <si>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</si>
  <si>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</si>
  <si>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</si>
  <si>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</si>
  <si>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</si>
  <si>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</si>
  <si>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</si>
  <si>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</si>
  <si>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</si>
  <si>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</si>
  <si>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</si>
  <si>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</si>
  <si>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</si>
  <si>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</si>
  <si>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</si>
  <si>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</si>
  <si>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</si>
  <si>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</si>
  <si>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</si>
  <si>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</si>
  <si>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</si>
  <si>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</si>
  <si>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</si>
  <si>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</si>
  <si>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</si>
  <si>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</si>
  <si>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</si>
  <si>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</si>
  <si>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</si>
  <si>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</si>
  <si>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</si>
  <si>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</si>
  <si>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</si>
  <si>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</si>
  <si>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</si>
  <si>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</si>
  <si>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</si>
  <si>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</si>
  <si>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</si>
  <si>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</si>
  <si>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</si>
  <si>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</si>
  <si>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</si>
  <si>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</si>
  <si>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</si>
  <si>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</si>
  <si>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</si>
  <si>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</si>
  <si>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</si>
  <si>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</si>
  <si>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</si>
  <si>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</si>
  <si>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</si>
  <si>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</si>
  <si>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</si>
  <si>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</si>
  <si>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</si>
  <si>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</si>
  <si>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</si>
  <si>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</si>
  <si>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</si>
  <si>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</si>
  <si>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</si>
  <si>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</si>
  <si>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</si>
  <si>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</si>
  <si>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</si>
  <si>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</si>
  <si>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</si>
  <si>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</si>
  <si>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</si>
  <si>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</si>
  <si>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</si>
  <si>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</si>
  <si>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</si>
  <si>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</si>
  <si>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</si>
  <si>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</si>
  <si>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</si>
  <si>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</si>
  <si>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</si>
  <si>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</si>
  <si>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</si>
  <si>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</si>
  <si>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</si>
  <si>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</si>
  <si>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</si>
  <si>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</si>
  <si>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</si>
  <si>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</si>
  <si>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</si>
  <si>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</si>
  <si>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</si>
  <si>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</si>
  <si>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</si>
  <si>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</si>
  <si>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</si>
  <si>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</si>
  <si>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</si>
  <si>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</si>
  <si>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</si>
  <si>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</si>
  <si>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</si>
  <si>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</si>
  <si>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</si>
  <si>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</si>
  <si>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</si>
  <si>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</si>
  <si>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</si>
  <si>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</si>
  <si>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</si>
  <si>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</si>
  <si>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</si>
  <si>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</si>
  <si>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</si>
  <si>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</si>
  <si>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</si>
  <si>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</si>
  <si>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</si>
  <si>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</si>
  <si>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</si>
  <si>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</si>
  <si>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</si>
  <si>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</si>
  <si>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</si>
  <si>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</si>
  <si>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</si>
  <si>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</si>
  <si>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</si>
  <si>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</si>
  <si>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</si>
  <si>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</si>
  <si>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</si>
  <si>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</si>
  <si>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</si>
  <si>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</si>
  <si>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</si>
  <si>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</si>
  <si>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</si>
  <si>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</si>
  <si>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</si>
  <si>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</si>
  <si>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</si>
  <si>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</si>
  <si>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</si>
  <si>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</si>
  <si>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</si>
  <si>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</si>
  <si>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</si>
  <si>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</si>
  <si>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</si>
  <si>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</si>
  <si>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</si>
  <si>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</si>
  <si>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</si>
  <si>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</si>
  <si>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</si>
  <si>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</si>
  <si>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</si>
  <si>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</si>
  <si>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</si>
  <si>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</si>
  <si>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</si>
  <si>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</si>
  <si>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</si>
  <si>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</si>
  <si>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</si>
  <si>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</si>
  <si>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</si>
  <si>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</si>
  <si>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</si>
  <si>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</si>
  <si>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</si>
  <si>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</si>
  <si>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</si>
  <si>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</si>
  <si>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</si>
  <si>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</si>
  <si>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</si>
  <si>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</si>
  <si>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</si>
  <si>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</si>
  <si>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</si>
  <si>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</si>
  <si>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</si>
  <si>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</si>
  <si>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</si>
  <si>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</si>
  <si>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</si>
  <si>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</si>
  <si>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</si>
  <si>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</si>
  <si>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</si>
  <si>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</si>
  <si>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</si>
  <si>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</si>
  <si>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</si>
  <si>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</si>
  <si>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</si>
  <si>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</si>
  <si>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</si>
  <si>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</si>
  <si>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</si>
  <si>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</si>
  <si>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</si>
  <si>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</si>
  <si>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</si>
  <si>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</si>
  <si>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</si>
  <si>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</si>
  <si>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</si>
  <si>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</si>
  <si>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</si>
  <si>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</si>
  <si>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</si>
  <si>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</si>
  <si>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</si>
  <si>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</si>
  <si>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</si>
  <si>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</si>
  <si>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</si>
  <si>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</si>
  <si>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</si>
  <si>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</si>
  <si>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</si>
  <si>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</si>
  <si>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</si>
  <si>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</si>
  <si>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</si>
  <si>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</si>
  <si>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</si>
  <si>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</si>
  <si>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</si>
  <si>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</si>
  <si>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</si>
  <si>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</si>
  <si>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</si>
  <si>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</si>
  <si>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</si>
  <si>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</si>
  <si>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</si>
  <si>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</si>
  <si>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</si>
  <si>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</si>
  <si>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</si>
  <si>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</si>
  <si>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</si>
  <si>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</si>
  <si>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</si>
  <si>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</si>
  <si>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</si>
  <si>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</si>
  <si>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</si>
  <si>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</si>
  <si>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</si>
  <si>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</si>
  <si>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</si>
  <si>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</si>
  <si>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</si>
  <si>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</si>
  <si>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</si>
  <si>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</si>
  <si>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</si>
  <si>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</si>
  <si>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</si>
  <si>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</si>
  <si>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</si>
  <si>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</si>
  <si>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</si>
  <si>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</si>
  <si>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</si>
  <si>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</si>
  <si>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</si>
  <si>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</si>
  <si>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</si>
  <si>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</si>
  <si>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</si>
  <si>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</si>
  <si>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</si>
  <si>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</si>
  <si>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</si>
  <si>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</si>
  <si>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</si>
  <si>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</si>
  <si>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</si>
  <si>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</si>
  <si>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</si>
  <si>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</si>
  <si>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</si>
  <si>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</si>
  <si>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</si>
  <si>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</si>
  <si>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</si>
  <si>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</si>
  <si>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</si>
  <si>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</si>
  <si>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</si>
  <si>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</si>
  <si>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</si>
  <si>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</si>
  <si>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</si>
  <si>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</si>
  <si>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</si>
  <si>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</si>
  <si>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</si>
  <si>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</si>
  <si>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</si>
  <si>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</si>
  <si>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</si>
  <si>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</si>
  <si>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</si>
  <si>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</si>
  <si>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</si>
  <si>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</si>
  <si>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</si>
  <si>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</si>
  <si>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</si>
  <si>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</si>
  <si>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</si>
  <si>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</si>
  <si>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</si>
  <si>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</si>
  <si>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</si>
  <si>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</si>
  <si>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</si>
  <si>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</si>
  <si>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</si>
  <si>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</si>
  <si>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</si>
  <si>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</si>
  <si>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</si>
  <si>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</si>
  <si>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</si>
  <si>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</si>
  <si>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</si>
  <si>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</si>
  <si>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</si>
  <si>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</si>
  <si>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</si>
  <si>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</si>
  <si>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</si>
  <si>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</si>
  <si>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</si>
  <si>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</si>
  <si>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</si>
  <si>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</si>
  <si>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</si>
  <si>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</si>
  <si>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</si>
  <si>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</si>
  <si>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</si>
  <si>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</si>
  <si>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</si>
  <si>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</si>
  <si>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</si>
  <si>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</si>
  <si>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</si>
  <si>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</si>
  <si>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</si>
  <si>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</si>
  <si>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</si>
  <si>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</si>
  <si>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</si>
  <si>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</si>
  <si>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</si>
  <si>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</si>
  <si>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</si>
  <si>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</si>
  <si>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</si>
  <si>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</si>
  <si>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</si>
  <si>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</si>
  <si>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</si>
  <si>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</si>
  <si>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</si>
  <si>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</si>
  <si>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</si>
  <si>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</si>
  <si>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</si>
  <si>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</si>
  <si>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</si>
  <si>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</si>
  <si>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</si>
  <si>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</si>
  <si>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</si>
  <si>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</si>
  <si>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</si>
  <si>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</si>
  <si>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</si>
  <si>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</si>
  <si>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</si>
  <si>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</si>
  <si>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</si>
  <si>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</si>
  <si>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</si>
  <si>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</si>
  <si>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</si>
  <si>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</si>
  <si>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</si>
  <si>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</si>
  <si>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</si>
  <si>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</si>
  <si>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</si>
  <si>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</si>
  <si>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</si>
  <si>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</si>
  <si>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</si>
  <si>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</si>
  <si>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</si>
  <si>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</si>
  <si>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</si>
  <si>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</si>
  <si>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</si>
  <si>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</si>
  <si>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</si>
  <si>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</si>
  <si>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</si>
  <si>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</si>
  <si>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</si>
  <si>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</si>
  <si>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</si>
  <si>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</si>
  <si>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</si>
  <si>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</si>
  <si>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</si>
  <si>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</si>
  <si>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</si>
  <si>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</si>
  <si>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</si>
  <si>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</si>
  <si>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</si>
  <si>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</si>
  <si>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</si>
  <si>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</si>
  <si>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</si>
  <si>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</si>
  <si>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</si>
  <si>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</si>
  <si>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</si>
  <si>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</si>
  <si>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</si>
  <si>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</si>
  <si>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</si>
  <si>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</si>
  <si>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</si>
  <si>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</si>
  <si>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</si>
  <si>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</si>
  <si>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</si>
  <si>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</si>
  <si>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</si>
  <si>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</si>
  <si>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</si>
  <si>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</si>
  <si>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</si>
  <si>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</si>
  <si>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</si>
  <si>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</si>
  <si>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</si>
  <si>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</si>
  <si>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</si>
  <si>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</si>
  <si>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</si>
  <si>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</si>
  <si>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</si>
  <si>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</si>
  <si>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</si>
  <si>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</si>
  <si>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</si>
  <si>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</si>
  <si>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</si>
  <si>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</si>
  <si>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</si>
  <si>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</si>
  <si>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</si>
  <si>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</si>
  <si>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</si>
  <si>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</si>
  <si>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</si>
  <si>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</si>
  <si>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</si>
  <si>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</si>
  <si>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</si>
  <si>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</si>
  <si>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</si>
  <si>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</si>
  <si>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</si>
  <si>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</si>
  <si>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</si>
  <si>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</si>
  <si>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</si>
  <si>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</si>
  <si>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</si>
  <si>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</si>
  <si>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</si>
  <si>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</si>
  <si>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</si>
  <si>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</si>
  <si>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</si>
  <si>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</si>
  <si>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</si>
  <si>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</si>
  <si>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</si>
  <si>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</si>
  <si>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</si>
  <si>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</si>
  <si>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</si>
  <si>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</si>
  <si>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</si>
  <si>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</si>
  <si>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</si>
  <si>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</si>
  <si>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</si>
  <si>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</si>
  <si>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</si>
  <si>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</si>
  <si>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</si>
  <si>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</si>
  <si>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</si>
  <si>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</si>
  <si>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</si>
  <si>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</si>
  <si>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</si>
  <si>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</si>
  <si>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</si>
  <si>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</si>
  <si>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</si>
  <si>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</si>
  <si>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</si>
  <si>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</si>
  <si>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</si>
  <si>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</si>
  <si>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</si>
  <si>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</si>
  <si>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</si>
  <si>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</si>
  <si>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</si>
  <si>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</si>
  <si>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</si>
  <si>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</si>
  <si>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</si>
  <si>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</si>
  <si>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</si>
  <si>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</si>
  <si>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</si>
  <si>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</si>
  <si>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</si>
  <si>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</si>
  <si>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</si>
  <si>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</si>
  <si>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</si>
  <si>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</si>
  <si>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</si>
  <si>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</si>
  <si>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</si>
  <si>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</si>
  <si>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</si>
  <si>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</si>
  <si>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</si>
  <si>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</si>
  <si>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</si>
  <si>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</si>
  <si>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</si>
  <si>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</si>
  <si>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</si>
  <si>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</si>
  <si>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</si>
  <si>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</si>
  <si>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</si>
  <si>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</si>
  <si>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</si>
  <si>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</si>
  <si>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</si>
  <si>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</si>
  <si>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</si>
  <si>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</si>
  <si>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</si>
  <si>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</si>
  <si>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</si>
  <si>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</si>
  <si>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</si>
  <si>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</si>
  <si>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</si>
  <si>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</si>
  <si>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</si>
  <si>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</si>
  <si>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</si>
  <si>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</si>
  <si>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</si>
  <si>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</si>
  <si>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</si>
  <si>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</si>
  <si>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</si>
  <si>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</si>
  <si>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</si>
  <si>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</si>
  <si>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</si>
  <si>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</si>
  <si>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</si>
  <si>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</si>
  <si>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</si>
  <si>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</si>
  <si>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</si>
  <si>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</si>
  <si>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</si>
  <si>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</si>
  <si>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</si>
  <si>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</si>
  <si>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</si>
  <si>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</si>
  <si>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</si>
  <si>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</si>
  <si>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</si>
  <si>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</si>
  <si>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</si>
  <si>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</si>
  <si>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</si>
  <si>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</si>
  <si>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</si>
  <si>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</si>
  <si>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</si>
  <si>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</si>
  <si>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</si>
  <si>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</si>
  <si>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</si>
  <si>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</si>
  <si>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</si>
  <si>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</si>
  <si>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</si>
  <si>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</si>
  <si>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</si>
  <si>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</si>
  <si>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</si>
  <si>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</si>
  <si>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</si>
  <si>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</si>
  <si>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</si>
  <si>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</si>
  <si>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</si>
  <si>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</si>
  <si>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</si>
  <si>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</si>
  <si>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</si>
  <si>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</si>
  <si>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</si>
  <si>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</si>
  <si>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</si>
  <si>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</si>
  <si>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</si>
  <si>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</si>
  <si>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</si>
  <si>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</si>
  <si>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</si>
  <si>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</si>
  <si>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</si>
  <si>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</si>
  <si>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</si>
  <si>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</si>
  <si>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</si>
  <si>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</si>
  <si>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</si>
  <si>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</si>
  <si>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</si>
  <si>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</si>
  <si>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</si>
  <si>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</si>
  <si>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</si>
  <si>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</si>
  <si>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</si>
  <si>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</si>
  <si>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</si>
  <si>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</si>
  <si>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</si>
  <si>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</si>
  <si>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</si>
  <si>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</si>
  <si>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</si>
  <si>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</si>
  <si>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</si>
  <si>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</si>
  <si>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</si>
  <si>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</si>
  <si>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</si>
  <si>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</si>
  <si>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</si>
  <si>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</si>
  <si>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</si>
  <si>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</si>
  <si>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</si>
  <si>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</si>
  <si>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</si>
  <si>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</si>
  <si>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</si>
  <si>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</si>
  <si>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</si>
  <si>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</si>
  <si>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</si>
  <si>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</si>
  <si>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</si>
  <si>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</si>
  <si>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</si>
  <si>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</si>
  <si>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</si>
  <si>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</si>
  <si>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</si>
  <si>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</si>
  <si>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</si>
  <si>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</si>
  <si>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</si>
  <si>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</si>
  <si>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</si>
  <si>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</si>
  <si>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</si>
  <si>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</si>
  <si>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</si>
  <si>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</si>
  <si>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</si>
  <si>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</si>
  <si>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</si>
  <si>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</si>
  <si>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</si>
  <si>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</si>
  <si>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</si>
  <si>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</si>
  <si>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</si>
  <si>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</si>
  <si>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</si>
  <si>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</si>
  <si>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</si>
  <si>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</si>
  <si>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</si>
  <si>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</si>
  <si>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</si>
  <si>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</si>
  <si>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</si>
  <si>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</si>
  <si>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</si>
  <si>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</si>
  <si>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</si>
  <si>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</si>
  <si>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</si>
  <si>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</si>
  <si>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</si>
  <si>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</si>
  <si>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</si>
  <si>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</si>
  <si>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</si>
  <si>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</si>
  <si>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</si>
  <si>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</si>
  <si>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</si>
  <si>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</si>
  <si>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</si>
  <si>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</si>
  <si>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</si>
  <si>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</si>
  <si>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</si>
  <si>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</si>
  <si>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</si>
  <si>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</si>
  <si>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</si>
  <si>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</si>
  <si>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</si>
  <si>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</si>
  <si>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</si>
  <si>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</si>
  <si>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</si>
  <si>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</si>
  <si>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</si>
  <si>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</si>
  <si>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</si>
  <si>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</si>
  <si>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</si>
  <si>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</si>
  <si>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</si>
  <si>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</si>
  <si>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</si>
  <si>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</si>
  <si>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</si>
  <si>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</si>
  <si>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</si>
  <si>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</si>
  <si>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</si>
  <si>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</si>
  <si>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</si>
  <si>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</si>
  <si>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</si>
  <si>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</si>
  <si>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</si>
  <si>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</si>
  <si>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</si>
  <si>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</si>
  <si>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</si>
  <si>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</si>
  <si>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</si>
  <si>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</si>
  <si>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</si>
  <si>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</si>
  <si>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</si>
  <si>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</si>
  <si>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</si>
  <si>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</si>
  <si>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</si>
  <si>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</si>
  <si>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</si>
  <si>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</si>
  <si>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</si>
  <si>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</si>
  <si>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</si>
  <si>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</si>
  <si>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</si>
  <si>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</si>
  <si>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</si>
  <si>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</si>
  <si>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</si>
  <si>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</si>
  <si>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</si>
  <si>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</si>
  <si>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</si>
  <si>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</si>
  <si>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</si>
  <si>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</si>
  <si>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</si>
  <si>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</si>
  <si>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</si>
  <si>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</si>
  <si>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</si>
  <si>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</si>
  <si>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</si>
  <si>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</si>
  <si>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</si>
  <si>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</si>
  <si>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</si>
  <si>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</si>
  <si>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</si>
  <si>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</si>
  <si>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</si>
  <si>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</si>
  <si>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</si>
  <si>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</si>
  <si>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</si>
  <si>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</si>
  <si>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</si>
  <si>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</si>
  <si>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</si>
  <si>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</si>
  <si>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</si>
  <si>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</si>
  <si>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</si>
  <si>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</si>
  <si>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</si>
  <si>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</si>
  <si>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</si>
  <si>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</si>
  <si>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</si>
  <si>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</si>
  <si>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</si>
  <si>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</si>
  <si>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</si>
  <si>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</si>
  <si>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</si>
  <si>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</si>
  <si>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</si>
  <si>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</si>
  <si>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</si>
  <si>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</si>
  <si>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</si>
  <si>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</si>
  <si>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</si>
  <si>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</si>
  <si>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</si>
  <si>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</si>
  <si>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</si>
  <si>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</si>
  <si>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</si>
  <si>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</si>
  <si>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</si>
  <si>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</si>
  <si>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</si>
  <si>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</si>
  <si>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</si>
  <si>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</si>
  <si>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</si>
  <si>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</si>
  <si>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</si>
  <si>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</si>
  <si>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</si>
  <si>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</si>
  <si>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</si>
  <si>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</si>
  <si>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</si>
  <si>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</si>
  <si>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</si>
  <si>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</si>
  <si>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</si>
  <si>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</si>
  <si>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</si>
  <si>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</si>
  <si>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</si>
  <si>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</si>
  <si>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</si>
  <si>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</si>
  <si>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</si>
  <si>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</si>
  <si>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</si>
  <si>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</si>
  <si>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</si>
  <si>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</si>
  <si>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</si>
  <si>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</si>
  <si>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</si>
  <si>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</si>
  <si>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</si>
  <si>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</si>
  <si>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</si>
  <si>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</si>
  <si>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</si>
  <si>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</si>
  <si>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</si>
  <si>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</si>
  <si>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</si>
  <si>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</si>
  <si>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</si>
  <si>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</si>
  <si>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</si>
  <si>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</si>
  <si>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</si>
  <si>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</si>
  <si>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</si>
  <si>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</si>
  <si>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</si>
  <si>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</si>
  <si>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</si>
  <si>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</si>
  <si>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</si>
  <si>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</si>
  <si>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</si>
  <si>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</si>
  <si>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</si>
  <si>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</si>
  <si>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</si>
  <si>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</si>
  <si>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</si>
  <si>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</si>
  <si>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</si>
  <si>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</si>
  <si>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</si>
  <si>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</si>
  <si>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</si>
  <si>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</si>
  <si>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</si>
  <si>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</si>
  <si>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</si>
  <si>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</si>
  <si>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</si>
  <si>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</si>
  <si>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</si>
  <si>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</si>
  <si>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</si>
  <si>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</si>
  <si>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</si>
  <si>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</si>
  <si>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</si>
  <si>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</si>
  <si>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</si>
  <si>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</si>
  <si>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</si>
  <si>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</si>
  <si>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</si>
  <si>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</si>
  <si>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</si>
  <si>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</si>
  <si>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</si>
  <si>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</si>
  <si>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</si>
  <si>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</si>
  <si>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</si>
  <si>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</si>
  <si>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</si>
  <si>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</si>
  <si>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</si>
  <si>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</si>
  <si>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</si>
  <si>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</si>
  <si>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</si>
  <si>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</si>
  <si>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</si>
  <si>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</si>
  <si>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</si>
  <si>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</si>
  <si>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</si>
  <si>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</si>
  <si>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</si>
  <si>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</si>
  <si>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</si>
  <si>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</si>
  <si>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</si>
  <si>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</si>
  <si>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</si>
  <si>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</si>
  <si>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</si>
  <si>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</si>
  <si>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</si>
  <si>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</si>
  <si>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</si>
  <si>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</si>
  <si>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</si>
  <si>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</si>
  <si>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</si>
  <si>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</si>
  <si>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</si>
  <si>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</si>
  <si>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</si>
  <si>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</si>
  <si>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</si>
  <si>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</si>
  <si>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</si>
  <si>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</si>
  <si>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</si>
  <si>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</si>
  <si>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</si>
  <si>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</si>
  <si>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</si>
  <si>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</si>
  <si>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</si>
  <si>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</si>
  <si>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</si>
  <si>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</si>
  <si>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</si>
  <si>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</si>
  <si>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</si>
  <si>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</si>
  <si>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</si>
  <si>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</si>
  <si>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</si>
  <si>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</si>
  <si>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</si>
  <si>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</si>
  <si>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</si>
  <si>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</si>
  <si>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</si>
  <si>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</si>
  <si>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</si>
  <si>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</si>
  <si>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</si>
  <si>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</si>
  <si>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</si>
  <si>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</si>
  <si>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</si>
  <si>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</si>
  <si>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</si>
  <si>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</si>
  <si>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</si>
  <si>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</si>
  <si>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</si>
  <si>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</si>
  <si>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</si>
  <si>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</si>
  <si>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</si>
  <si>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</si>
  <si>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</si>
  <si>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</si>
  <si>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</si>
  <si>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</si>
  <si>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</si>
  <si>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</si>
  <si>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</si>
  <si>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</si>
  <si>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</si>
  <si>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</si>
  <si>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</si>
  <si>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</si>
  <si>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</si>
  <si>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</si>
  <si>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</si>
  <si>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</si>
  <si>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</si>
  <si>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</si>
  <si>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</si>
  <si>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</si>
  <si>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</si>
  <si>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</si>
  <si>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</si>
  <si>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</si>
  <si>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</si>
  <si>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</si>
  <si>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</si>
  <si>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</si>
  <si>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</si>
  <si>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</si>
  <si>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</si>
  <si>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</si>
  <si>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</si>
  <si>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</si>
  <si>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</si>
  <si>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</si>
  <si>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</si>
  <si>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</si>
  <si>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</si>
  <si>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</si>
  <si>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</si>
  <si>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</si>
  <si>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</si>
  <si>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</si>
  <si>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</si>
  <si>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</si>
  <si>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</si>
  <si>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</si>
  <si>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</si>
  <si>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</si>
  <si>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</si>
  <si>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</si>
  <si>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</si>
  <si>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</si>
  <si>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</si>
  <si>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</si>
  <si>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</si>
  <si>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</si>
  <si>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</si>
  <si>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</si>
  <si>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</si>
  <si>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</si>
  <si>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</si>
  <si>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</si>
  <si>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</si>
  <si>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</si>
  <si>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</si>
  <si>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</si>
  <si>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</si>
  <si>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</si>
  <si>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</si>
  <si>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</si>
  <si>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</si>
  <si>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</si>
  <si>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</si>
  <si>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</si>
  <si>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</si>
  <si>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</si>
  <si>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</si>
  <si>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</si>
  <si>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</si>
  <si>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</si>
  <si>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</si>
  <si>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</si>
  <si>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</si>
  <si>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</si>
  <si>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</si>
  <si>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</si>
  <si>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</si>
  <si>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</si>
  <si>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</si>
  <si>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</si>
  <si>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</si>
  <si>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</si>
  <si>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</si>
  <si>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</si>
  <si>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</si>
  <si>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</si>
  <si>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</si>
  <si>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</si>
  <si>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</si>
  <si>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</si>
  <si>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</si>
  <si>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</si>
  <si>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</si>
  <si>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</si>
  <si>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</si>
  <si>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</si>
  <si>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</si>
  <si>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</si>
  <si>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</si>
  <si>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</si>
  <si>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</si>
  <si>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</si>
  <si>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</si>
  <si>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</si>
  <si>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</si>
  <si>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</si>
  <si>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</si>
  <si>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</si>
  <si>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</si>
  <si>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</si>
  <si>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</si>
  <si>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</si>
  <si>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</si>
  <si>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</si>
  <si>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</si>
  <si>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</si>
  <si>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</si>
  <si>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</si>
  <si>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</si>
  <si>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</si>
  <si>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</si>
  <si>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</si>
  <si>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</si>
  <si>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</si>
  <si>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</si>
  <si>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</si>
  <si>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</si>
  <si>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</si>
  <si>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</si>
  <si>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</si>
  <si>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</si>
  <si>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</si>
  <si>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</si>
  <si>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</si>
  <si>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</si>
  <si>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</si>
  <si>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</si>
  <si>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</si>
  <si>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</si>
  <si>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</si>
  <si>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</si>
  <si>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</si>
  <si>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</si>
  <si>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</si>
  <si>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</si>
  <si>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</si>
  <si>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</si>
  <si>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</si>
  <si>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</si>
  <si>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</si>
  <si>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</si>
  <si>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</si>
  <si>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</si>
  <si>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</si>
  <si>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</si>
  <si>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</si>
  <si>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</si>
  <si>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</si>
  <si>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</si>
  <si>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</si>
  <si>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</si>
  <si>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</si>
  <si>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</si>
  <si>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</si>
  <si>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</si>
  <si>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</si>
  <si>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</si>
  <si>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</si>
  <si>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</si>
  <si>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</si>
  <si>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</si>
  <si>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</si>
  <si>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</si>
  <si>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</si>
  <si>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</si>
  <si>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</si>
  <si>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</si>
  <si>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</si>
  <si>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</si>
  <si>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</si>
  <si>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</si>
  <si>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</si>
  <si>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</si>
  <si>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</si>
  <si>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</si>
  <si>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</si>
  <si>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</si>
  <si>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</si>
  <si>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</si>
  <si>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</si>
  <si>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</si>
  <si>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</si>
  <si>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</si>
  <si>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</si>
  <si>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</si>
  <si>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</si>
  <si>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</si>
  <si>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</si>
  <si>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</si>
  <si>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</si>
  <si>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</si>
  <si>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</si>
  <si>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</si>
  <si>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</si>
  <si>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</si>
  <si>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</si>
  <si>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</si>
  <si>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</si>
  <si>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</si>
  <si>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</si>
  <si>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</si>
  <si>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</si>
  <si>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</si>
  <si>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</si>
  <si>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</si>
  <si>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</si>
  <si>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</si>
  <si>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</si>
  <si>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</si>
  <si>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</si>
  <si>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</si>
  <si>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</si>
  <si>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</si>
  <si>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</si>
  <si>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</si>
  <si>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</si>
  <si>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</si>
  <si>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</si>
  <si>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</si>
  <si>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</si>
  <si>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</si>
  <si>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</si>
  <si>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</si>
  <si>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</si>
  <si>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</si>
  <si>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</si>
  <si>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</si>
  <si>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</si>
  <si>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</si>
  <si>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</si>
  <si>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</si>
  <si>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</si>
  <si>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</si>
  <si>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</si>
  <si>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</si>
  <si>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</si>
  <si>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</si>
  <si>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</si>
  <si>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</si>
  <si>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</si>
  <si>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</si>
  <si>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</si>
  <si>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</si>
  <si>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</si>
  <si>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</si>
  <si>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</si>
  <si>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</si>
  <si>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</si>
  <si>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</si>
  <si>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</si>
  <si>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</si>
  <si>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</si>
  <si>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</si>
  <si>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</si>
  <si>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</si>
  <si>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</si>
  <si>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</si>
  <si>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</si>
  <si>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</si>
  <si>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</si>
  <si>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</si>
  <si>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</si>
  <si>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</si>
  <si>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</si>
  <si>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</si>
  <si>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</si>
  <si>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</si>
  <si>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</si>
  <si>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</si>
  <si>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</si>
  <si>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</si>
  <si>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</si>
  <si>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</si>
  <si>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</si>
  <si>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</si>
  <si>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</si>
  <si>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</si>
  <si>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</si>
  <si>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</si>
  <si>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</si>
  <si>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</si>
  <si>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</si>
  <si>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</si>
  <si>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</si>
  <si>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</si>
  <si>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</si>
  <si>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</si>
  <si>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</si>
  <si>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</si>
  <si>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</si>
  <si>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</si>
  <si>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</si>
  <si>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</si>
  <si>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</si>
  <si>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</si>
  <si>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</si>
  <si>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</si>
  <si>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</si>
  <si>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</si>
  <si>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</si>
  <si>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</si>
  <si>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</si>
  <si>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</si>
  <si>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</si>
  <si>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</si>
  <si>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</si>
  <si>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</si>
  <si>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</si>
  <si>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</si>
  <si>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</si>
  <si>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</si>
  <si>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</si>
  <si>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</si>
  <si>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</si>
  <si>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</si>
  <si>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</si>
  <si>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</si>
  <si>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</si>
  <si>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</si>
  <si>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</si>
  <si>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</si>
  <si>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</si>
  <si>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</si>
  <si>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</si>
  <si>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</si>
  <si>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</si>
  <si>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</si>
  <si>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</si>
  <si>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</si>
  <si>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</si>
  <si>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</si>
  <si>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</si>
  <si>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</si>
  <si>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</si>
  <si>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</si>
  <si>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</si>
  <si>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</si>
  <si>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</si>
  <si>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</si>
  <si>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</si>
  <si>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</si>
  <si>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</si>
  <si>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</si>
  <si>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</si>
  <si>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</si>
  <si>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</si>
  <si>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</si>
  <si>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</si>
  <si>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</si>
  <si>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</si>
  <si>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</si>
  <si>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</si>
  <si>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</si>
  <si>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</si>
  <si>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</si>
  <si>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</si>
  <si>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</si>
  <si>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</si>
  <si>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</si>
  <si>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</si>
  <si>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</si>
  <si>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</si>
  <si>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</si>
  <si>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</si>
  <si>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</si>
  <si>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</si>
  <si>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</si>
  <si>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</si>
  <si>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</si>
  <si>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</si>
  <si>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</si>
  <si>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</si>
  <si>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</si>
  <si>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</si>
  <si>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</si>
  <si>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</si>
  <si>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</si>
  <si>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</si>
  <si>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</si>
  <si>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</si>
  <si>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</si>
  <si>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</si>
  <si>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</si>
  <si>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</si>
  <si>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</si>
  <si>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</si>
  <si>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</si>
  <si>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</si>
  <si>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</si>
  <si>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</si>
  <si>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</si>
  <si>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</si>
  <si>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</si>
  <si>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</si>
  <si>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</si>
  <si>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</si>
  <si>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</si>
  <si>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</si>
  <si>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</si>
  <si>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</si>
  <si>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</si>
  <si>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</si>
  <si>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</si>
  <si>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</si>
  <si>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</si>
  <si>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</si>
  <si>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</si>
  <si>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</si>
  <si>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</si>
  <si>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</si>
  <si>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</si>
  <si>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</si>
  <si>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</si>
  <si>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</si>
  <si>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</si>
  <si>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</si>
  <si>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</si>
  <si>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</si>
  <si>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</si>
  <si>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</si>
  <si>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</si>
  <si>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</si>
  <si>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</si>
  <si>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</si>
  <si>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</si>
  <si>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</si>
  <si>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</si>
  <si>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</si>
  <si>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</si>
  <si>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</si>
  <si>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</si>
  <si>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</si>
  <si>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</si>
  <si>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</si>
  <si>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</si>
  <si>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</si>
  <si>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</si>
  <si>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</si>
  <si>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</si>
  <si>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</si>
  <si>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</si>
  <si>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</si>
  <si>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</si>
  <si>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</si>
  <si>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</si>
  <si>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</si>
  <si>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</si>
  <si>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</si>
  <si>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</si>
  <si>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</si>
  <si>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</si>
  <si>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</si>
  <si>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</si>
  <si>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</si>
  <si>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</si>
  <si>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</si>
  <si>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</si>
  <si>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</si>
  <si>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</si>
  <si>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</si>
  <si>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</si>
  <si>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</si>
  <si>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</si>
  <si>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</si>
  <si>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</si>
  <si>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</si>
  <si>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</si>
  <si>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</si>
  <si>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</si>
  <si>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</si>
  <si>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</si>
  <si>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</si>
  <si>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</si>
  <si>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</si>
  <si>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</si>
  <si>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</si>
  <si>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</si>
  <si>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</si>
  <si>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</si>
  <si>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</si>
  <si>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</si>
  <si>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</si>
  <si>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</si>
  <si>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</si>
  <si>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</si>
  <si>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</si>
  <si>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</si>
  <si>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</si>
  <si>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</si>
  <si>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</si>
  <si>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</si>
  <si>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</si>
  <si>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</si>
  <si>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</si>
  <si>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</si>
  <si>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</si>
  <si>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</si>
  <si>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</si>
  <si>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</si>
  <si>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</si>
  <si>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</si>
  <si>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</si>
  <si>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</si>
  <si>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</si>
  <si>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</si>
  <si>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</si>
  <si>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</si>
  <si>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</si>
  <si>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</si>
  <si>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</si>
  <si>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</si>
  <si>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</si>
  <si>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</si>
  <si>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</si>
  <si>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</si>
  <si>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</si>
  <si>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</si>
  <si>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</si>
  <si>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</si>
  <si>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</si>
  <si>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</si>
  <si>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</si>
  <si>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</si>
  <si>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</si>
  <si>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</si>
  <si>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</si>
  <si>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</si>
  <si>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</si>
  <si>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</si>
  <si>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</si>
  <si>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</si>
  <si>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</si>
  <si>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</si>
  <si>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</si>
  <si>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</si>
  <si>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</si>
  <si>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</si>
  <si>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</si>
  <si>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</si>
  <si>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</si>
  <si>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</si>
  <si>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</si>
  <si>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</si>
  <si>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</si>
  <si>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</si>
  <si>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</si>
  <si>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</si>
  <si>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</si>
  <si>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</si>
  <si>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</si>
  <si>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</si>
  <si>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</si>
  <si>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</si>
  <si>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</si>
  <si>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</si>
  <si>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</si>
  <si>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</si>
  <si>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</si>
  <si>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</si>
  <si>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</si>
  <si>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</si>
  <si>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</si>
  <si>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</si>
  <si>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</si>
  <si>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</si>
  <si>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</si>
  <si>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</si>
  <si>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</si>
  <si>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</si>
  <si>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</si>
  <si>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</si>
  <si>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</si>
  <si>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</si>
  <si>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</si>
  <si>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</si>
  <si>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</si>
  <si>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</si>
  <si>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</si>
  <si>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</si>
  <si>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</si>
  <si>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</si>
  <si>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</si>
  <si>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</si>
  <si>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</si>
  <si>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</si>
  <si>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</si>
  <si>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</si>
  <si>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</si>
  <si>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</si>
  <si>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</si>
  <si>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</si>
  <si>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</si>
  <si>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</si>
  <si>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</si>
  <si>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</si>
  <si>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</si>
  <si>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</si>
  <si>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</si>
  <si>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</si>
  <si>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</si>
  <si>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</si>
  <si>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</si>
  <si>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</si>
  <si>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</si>
  <si>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</si>
  <si>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</si>
  <si>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</si>
  <si>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</si>
  <si>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</si>
  <si>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</si>
  <si>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</si>
  <si>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</si>
  <si>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</si>
  <si>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</si>
  <si>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</si>
  <si>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</si>
  <si>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</si>
  <si>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</si>
  <si>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</si>
  <si>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</si>
  <si>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</si>
  <si>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</si>
  <si>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</si>
  <si>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</si>
  <si>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</si>
  <si>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</si>
  <si>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</si>
  <si>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</si>
  <si>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</si>
  <si>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</si>
  <si>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</si>
  <si>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</si>
  <si>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</si>
  <si>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</si>
  <si>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</si>
  <si>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</si>
  <si>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</si>
  <si>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</si>
  <si>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</si>
  <si>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</si>
  <si>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</si>
  <si>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</si>
  <si>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</si>
  <si>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</si>
  <si>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</si>
  <si>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</si>
  <si>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</si>
  <si>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</si>
  <si>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</si>
  <si>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</si>
  <si>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</si>
  <si>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</si>
  <si>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</si>
  <si>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</si>
  <si>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</si>
  <si>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</si>
  <si>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</si>
  <si>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</si>
  <si>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</si>
  <si>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</si>
  <si>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</si>
  <si>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</si>
  <si>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</si>
  <si>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</si>
  <si>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</si>
  <si>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</si>
  <si>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</si>
  <si>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</si>
  <si>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</si>
  <si>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</si>
  <si>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</si>
  <si>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</si>
  <si>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</si>
  <si>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</si>
  <si>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</si>
  <si>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</si>
  <si>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</si>
  <si>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</si>
  <si>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</si>
  <si>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</si>
  <si>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</si>
  <si>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</si>
  <si>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</si>
  <si>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</si>
  <si>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</si>
  <si>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</si>
  <si>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</si>
  <si>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</si>
  <si>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</si>
  <si>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</si>
  <si>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</si>
  <si>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</si>
  <si>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</si>
  <si>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</si>
  <si>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</si>
  <si>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</si>
  <si>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</si>
  <si>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</si>
  <si>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</si>
  <si>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</si>
  <si>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</si>
  <si>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</si>
  <si>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</si>
  <si>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</si>
  <si>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</si>
  <si>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</si>
  <si>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</si>
  <si>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</si>
  <si>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</si>
  <si>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</si>
  <si>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</si>
  <si>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</si>
  <si>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</si>
  <si>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</si>
  <si>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</si>
  <si>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</si>
  <si>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</si>
  <si>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</si>
  <si>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</si>
  <si>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</si>
  <si>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</si>
  <si>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</si>
  <si>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</si>
  <si>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</si>
  <si>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</si>
  <si>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</si>
  <si>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</si>
  <si>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</si>
  <si>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</si>
  <si>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</si>
  <si>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</si>
  <si>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</si>
  <si>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</si>
  <si>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</si>
  <si>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</si>
  <si>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</si>
  <si>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</si>
  <si>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</si>
  <si>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</si>
  <si>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</si>
  <si>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</si>
  <si>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</si>
  <si>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</si>
  <si>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</si>
  <si>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</si>
  <si>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</si>
  <si>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</si>
  <si>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</si>
  <si>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</si>
  <si>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</si>
  <si>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</si>
  <si>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</si>
  <si>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</si>
  <si>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</si>
  <si>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</si>
  <si>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</si>
  <si>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</si>
  <si>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</si>
  <si>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</si>
  <si>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</si>
  <si>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</si>
  <si>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</si>
  <si>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</si>
  <si>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</si>
  <si>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</si>
  <si>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</si>
  <si>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</si>
  <si>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</si>
  <si>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</si>
  <si>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</si>
  <si>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</si>
  <si>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</si>
  <si>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</si>
  <si>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</si>
  <si>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</si>
  <si>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</si>
  <si>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</si>
  <si>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</si>
  <si>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</si>
  <si>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</si>
  <si>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</si>
  <si>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</si>
  <si>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</si>
  <si>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</si>
  <si>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</si>
  <si>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</si>
  <si>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</si>
  <si>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</si>
  <si>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</si>
  <si>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</si>
  <si>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</si>
  <si>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</si>
  <si>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</si>
  <si>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</si>
  <si>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</si>
  <si>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</si>
  <si>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</si>
  <si>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</si>
  <si>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</si>
  <si>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</si>
  <si>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</si>
  <si>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</si>
  <si>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</si>
  <si>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</si>
  <si>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</si>
  <si>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</si>
  <si>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</si>
  <si>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</si>
  <si>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</si>
  <si>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</si>
  <si>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</si>
  <si>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</si>
  <si>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</si>
  <si>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</si>
  <si>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</si>
  <si>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</si>
  <si>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</si>
  <si>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</si>
  <si>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</si>
  <si>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</si>
  <si>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</si>
  <si>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</si>
  <si>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</si>
  <si>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</si>
  <si>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</si>
  <si>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</si>
  <si>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</si>
  <si>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</si>
  <si>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</si>
  <si>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</si>
  <si>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</si>
  <si>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</si>
  <si>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</si>
  <si>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</si>
  <si>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</si>
  <si>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</si>
  <si>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</si>
  <si>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</si>
  <si>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</si>
  <si>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</si>
  <si>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</si>
  <si>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</si>
  <si>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</si>
  <si>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</si>
  <si>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</si>
  <si>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</si>
  <si>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</si>
  <si>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</si>
  <si>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</si>
  <si>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</si>
  <si>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</si>
  <si>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</si>
  <si>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</si>
  <si>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</si>
  <si>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</si>
  <si>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</si>
  <si>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</si>
  <si>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</si>
  <si>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</si>
  <si>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</si>
  <si>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</si>
  <si>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</si>
  <si>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</si>
  <si>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</si>
  <si>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</si>
  <si>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</si>
  <si>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</si>
  <si>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</si>
  <si>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</si>
  <si>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</si>
  <si>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</si>
  <si>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</si>
  <si>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</si>
  <si>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</si>
  <si>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</si>
  <si>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</si>
  <si>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</si>
  <si>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</si>
  <si>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</si>
  <si>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</si>
  <si>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</si>
  <si>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</si>
  <si>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</si>
  <si>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</si>
  <si>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</si>
  <si>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</si>
  <si>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</si>
  <si>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</si>
  <si>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</si>
  <si>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</si>
  <si>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</si>
  <si>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</si>
  <si>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</si>
  <si>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</si>
  <si>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</si>
  <si>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</si>
  <si>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</si>
  <si>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</si>
  <si>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</si>
  <si>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</si>
  <si>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</si>
  <si>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</si>
  <si>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</si>
  <si>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</si>
  <si>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</si>
  <si>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</si>
  <si>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</si>
  <si>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</si>
  <si>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</si>
  <si>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</si>
  <si>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</si>
  <si>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</si>
  <si>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</si>
  <si>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</si>
  <si>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</si>
  <si>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</si>
  <si>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</si>
  <si>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</si>
  <si>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</si>
  <si>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</si>
  <si>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</si>
  <si>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</si>
  <si>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</si>
  <si>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</si>
  <si>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</si>
  <si>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</si>
  <si>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</si>
  <si>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</si>
  <si>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</si>
  <si>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</si>
  <si>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</si>
  <si>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</si>
  <si>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</si>
  <si>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</si>
  <si>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</si>
  <si>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</si>
  <si>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</si>
  <si>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</si>
  <si>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</si>
  <si>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</si>
  <si>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</si>
  <si>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</si>
  <si>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</si>
  <si>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</si>
  <si>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</si>
  <si>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</si>
  <si>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</si>
  <si>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</si>
  <si>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</si>
  <si>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</si>
  <si>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</si>
  <si>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</si>
  <si>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</si>
  <si>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</si>
  <si>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</si>
  <si>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</si>
  <si>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</si>
  <si>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</si>
  <si>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</si>
  <si>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</si>
  <si>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</si>
  <si>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</si>
  <si>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</si>
  <si>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</si>
  <si>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</si>
  <si>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</si>
  <si>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</si>
  <si>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</si>
  <si>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</si>
  <si>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</si>
  <si>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</si>
  <si>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</si>
  <si>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</si>
  <si>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</si>
  <si>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</si>
  <si>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</si>
  <si>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</si>
  <si>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</si>
  <si>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</si>
  <si>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</si>
  <si>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</si>
  <si>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</si>
  <si>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</si>
  <si>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</si>
  <si>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</si>
  <si>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</si>
  <si>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</si>
  <si>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</si>
  <si>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</si>
  <si>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</si>
  <si>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</si>
  <si>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</si>
  <si>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</si>
  <si>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</si>
  <si>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</si>
  <si>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</si>
  <si>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</si>
  <si>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</si>
  <si>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</si>
  <si>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</si>
  <si>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</si>
  <si>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</si>
  <si>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</si>
  <si>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</si>
  <si>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</si>
  <si>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</si>
  <si>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</si>
  <si>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</si>
  <si>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</si>
  <si>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</si>
  <si>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</si>
  <si>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</si>
  <si>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</si>
  <si>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</si>
  <si>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</si>
  <si>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</si>
  <si>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</si>
  <si>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</si>
  <si>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</si>
  <si>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</si>
  <si>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</si>
  <si>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</si>
  <si>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</si>
  <si>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</si>
  <si>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</si>
  <si>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</si>
  <si>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</si>
  <si>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</si>
  <si>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</si>
  <si>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</si>
  <si>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</si>
  <si>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</si>
  <si>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</si>
  <si>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</si>
  <si>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</si>
  <si>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</si>
  <si>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</si>
  <si>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</si>
  <si>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</si>
  <si>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</si>
  <si>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</si>
  <si>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</si>
  <si>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</si>
  <si>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</si>
  <si>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</si>
  <si>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</si>
  <si>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</si>
  <si>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</si>
  <si>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</si>
  <si>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</si>
  <si>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</si>
  <si>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</si>
  <si>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</si>
  <si>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</si>
  <si>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</si>
  <si>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</si>
  <si>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</si>
  <si>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</si>
  <si>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</si>
  <si>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</si>
  <si>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</si>
  <si>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</si>
  <si>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</si>
  <si>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</si>
  <si>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</si>
  <si>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</si>
  <si>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</si>
  <si>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</si>
  <si>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</si>
  <si>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</si>
  <si>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</si>
  <si>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</si>
  <si>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</si>
  <si>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</si>
  <si>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</si>
  <si>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</si>
  <si>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</si>
  <si>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</si>
  <si>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</si>
  <si>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</si>
  <si>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</si>
  <si>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</si>
  <si>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</si>
  <si>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</si>
  <si>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</si>
  <si>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</si>
  <si>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</si>
  <si>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</si>
  <si>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</si>
  <si>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</si>
  <si>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</si>
  <si>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</si>
  <si>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</si>
  <si>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</si>
  <si>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</si>
  <si>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</si>
  <si>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</si>
  <si>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</si>
  <si>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</si>
  <si>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</si>
  <si>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</si>
  <si>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</si>
  <si>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</si>
  <si>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</si>
  <si>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</si>
  <si>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</si>
  <si>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</si>
  <si>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</si>
  <si>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</si>
  <si>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</si>
  <si>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</si>
  <si>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</si>
  <si>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</si>
  <si>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</si>
  <si>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</si>
  <si>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</si>
  <si>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</si>
  <si>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</si>
  <si>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</si>
  <si>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</si>
  <si>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</si>
  <si>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</si>
  <si>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</si>
  <si>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</si>
  <si>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</si>
  <si>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</si>
  <si>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</si>
  <si>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</si>
  <si>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</si>
  <si>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</si>
  <si>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</si>
  <si>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</si>
  <si>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</si>
  <si>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</si>
  <si>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</si>
  <si>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</si>
  <si>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</si>
  <si>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</si>
  <si>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</si>
  <si>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</si>
  <si>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</si>
  <si>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</si>
  <si>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</si>
  <si>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</si>
  <si>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</si>
  <si>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</si>
  <si>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</si>
  <si>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</si>
  <si>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</si>
  <si>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</si>
  <si>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</si>
  <si>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</si>
  <si>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</si>
  <si>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</si>
  <si>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</si>
  <si>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</si>
  <si>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</si>
  <si>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</si>
  <si>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</si>
  <si>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</si>
  <si>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</si>
  <si>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</si>
  <si>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</si>
  <si>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</si>
  <si>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</si>
  <si>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</si>
  <si>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</si>
  <si>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</si>
  <si>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</si>
  <si>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</si>
  <si>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</si>
  <si>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</si>
  <si>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</si>
  <si>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</si>
  <si>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</si>
  <si>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</si>
  <si>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</si>
  <si>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</si>
  <si>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</si>
  <si>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</si>
  <si>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</si>
  <si>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</si>
  <si>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</si>
  <si>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</si>
  <si>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</si>
  <si>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</si>
  <si>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</si>
  <si>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</si>
  <si>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</si>
  <si>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</si>
  <si>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</si>
  <si>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</si>
  <si>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</si>
  <si>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</si>
  <si>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</si>
  <si>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</si>
  <si>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</si>
  <si>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</si>
  <si>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</si>
  <si>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</si>
  <si>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</si>
  <si>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</si>
  <si>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</si>
  <si>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</si>
  <si>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</si>
  <si>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</si>
  <si>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</si>
  <si>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</si>
  <si>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</si>
  <si>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</si>
  <si>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</si>
  <si>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</si>
  <si>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</si>
  <si>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</si>
  <si>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</si>
  <si>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</si>
  <si>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</si>
  <si>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</si>
  <si>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</si>
  <si>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</si>
  <si>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</si>
  <si>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</si>
  <si>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</si>
  <si>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</si>
  <si>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</si>
  <si>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</si>
  <si>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</si>
  <si>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</si>
  <si>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</si>
  <si>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</si>
  <si>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</si>
  <si>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</si>
  <si>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</si>
  <si>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</si>
  <si>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</si>
  <si>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</si>
  <si>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</si>
  <si>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</si>
  <si>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</si>
  <si>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</si>
  <si>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</si>
  <si>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</si>
  <si>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</si>
  <si>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</si>
  <si>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</si>
  <si>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</si>
  <si>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</si>
  <si>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</si>
  <si>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</si>
  <si>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</si>
  <si>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</si>
  <si>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</si>
  <si>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</si>
  <si>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</si>
  <si>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</si>
  <si>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</si>
  <si>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</si>
  <si>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</si>
  <si>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</si>
  <si>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</si>
  <si>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</si>
  <si>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</si>
  <si>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</si>
  <si>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</si>
  <si>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</si>
  <si>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</si>
  <si>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</si>
  <si>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</si>
  <si>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</si>
  <si>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</si>
  <si>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</si>
  <si>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</si>
  <si>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</si>
  <si>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</si>
  <si>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</si>
  <si>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</si>
  <si>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</si>
  <si>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</si>
  <si>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</si>
  <si>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</si>
  <si>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</si>
  <si>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</si>
  <si>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</si>
  <si>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</si>
  <si>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</si>
  <si>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</si>
  <si>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</si>
  <si>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</si>
  <si>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</si>
  <si>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</si>
  <si>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</si>
  <si>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</si>
  <si>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</si>
  <si>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</si>
  <si>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</si>
  <si>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</si>
  <si>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</si>
  <si>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</si>
  <si>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</si>
  <si>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</si>
  <si>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</si>
  <si>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</si>
  <si>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</si>
  <si>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</si>
  <si>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</si>
  <si>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</si>
  <si>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</si>
  <si>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</si>
  <si>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</si>
  <si>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</si>
  <si>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</si>
  <si>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</si>
  <si>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</si>
  <si>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</si>
  <si>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</si>
  <si>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</si>
  <si>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</si>
  <si>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</si>
  <si>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</si>
  <si>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</si>
  <si>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</si>
  <si>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</si>
  <si>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</si>
  <si>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</si>
  <si>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</si>
  <si>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</si>
  <si>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</si>
  <si>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</si>
  <si>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</si>
  <si>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</si>
  <si>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</si>
  <si>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</si>
  <si>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</si>
  <si>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</si>
  <si>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</si>
  <si>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</si>
  <si>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</si>
  <si>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</si>
  <si>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</si>
  <si>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</si>
  <si>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</si>
  <si>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</si>
  <si>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</si>
  <si>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</si>
  <si>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</si>
  <si>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</si>
  <si>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</si>
  <si>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</si>
  <si>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</si>
  <si>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</si>
  <si>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</si>
  <si>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</si>
  <si>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</si>
  <si>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</si>
  <si>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</si>
  <si>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</si>
  <si>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</si>
  <si>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</si>
  <si>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</si>
  <si>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</si>
  <si>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</si>
  <si>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</si>
  <si>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</si>
  <si>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</si>
  <si>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</si>
  <si>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</si>
  <si>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</si>
  <si>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</si>
  <si>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</si>
  <si>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</si>
  <si>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</si>
  <si>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</si>
  <si>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</si>
  <si>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</si>
  <si>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</si>
  <si>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</si>
  <si>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</si>
  <si>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</si>
  <si>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</si>
  <si>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</si>
  <si>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</si>
  <si>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</si>
  <si>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</si>
  <si>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</si>
  <si>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</si>
  <si>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</si>
  <si>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</si>
  <si>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</si>
  <si>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</si>
  <si>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</si>
  <si>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</si>
  <si>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</si>
  <si>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</si>
  <si>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</si>
  <si>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</si>
  <si>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</si>
  <si>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</si>
  <si>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</si>
  <si>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</si>
  <si>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</si>
  <si>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</si>
  <si>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</si>
  <si>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</si>
  <si>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</si>
  <si>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</si>
  <si>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</si>
  <si>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</si>
  <si>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</si>
  <si>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</si>
  <si>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</si>
  <si>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</si>
  <si>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</si>
  <si>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</si>
  <si>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</si>
  <si>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</si>
  <si>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</si>
  <si>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</si>
  <si>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</si>
  <si>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</si>
  <si>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</si>
  <si>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</si>
  <si>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</si>
  <si>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</si>
  <si>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</si>
  <si>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</si>
  <si>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</si>
  <si>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</si>
  <si>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</si>
  <si>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</si>
  <si>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</si>
  <si>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</si>
  <si>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</si>
  <si>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</si>
  <si>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</si>
  <si>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</si>
  <si>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</si>
  <si>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</si>
  <si>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</si>
  <si>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</si>
  <si>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</si>
  <si>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</si>
  <si>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</si>
  <si>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</si>
  <si>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</si>
  <si>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</si>
  <si>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</si>
  <si>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</si>
  <si>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</si>
  <si>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</si>
  <si>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</si>
  <si>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</si>
  <si>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</si>
  <si>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</si>
  <si>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</si>
  <si>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</si>
  <si>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</si>
  <si>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</si>
  <si>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</si>
  <si>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</si>
  <si>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</si>
  <si>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</si>
  <si>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</si>
  <si>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</si>
  <si>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</si>
  <si>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</si>
  <si>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</si>
  <si>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</si>
  <si>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</si>
  <si>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</si>
  <si>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</si>
  <si>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</si>
  <si>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</si>
  <si>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</si>
  <si>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</si>
  <si>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</si>
  <si>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</si>
  <si>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</si>
  <si>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</si>
  <si>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</si>
  <si>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</si>
  <si>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</si>
  <si>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</si>
  <si>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</si>
  <si>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</si>
  <si>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</si>
  <si>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</si>
  <si>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</si>
  <si>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</si>
  <si>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</si>
  <si>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</si>
  <si>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</si>
  <si>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</si>
  <si>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</si>
  <si>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</si>
  <si>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</si>
  <si>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</si>
  <si>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</si>
  <si>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</si>
  <si>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</si>
  <si>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</si>
  <si>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</si>
  <si>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</si>
  <si>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</si>
  <si>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</si>
  <si>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</si>
  <si>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</si>
  <si>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</si>
  <si>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</si>
  <si>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</si>
  <si>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</si>
  <si>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</si>
  <si>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</si>
  <si>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</si>
  <si>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</si>
  <si>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</si>
  <si>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</si>
  <si>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</si>
  <si>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</si>
  <si>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</si>
  <si>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</si>
  <si>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</si>
  <si>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</si>
  <si>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</si>
  <si>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</si>
  <si>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</si>
  <si>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</si>
  <si>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</si>
  <si>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</si>
  <si>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</si>
  <si>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</si>
  <si>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</si>
  <si>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</si>
  <si>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</si>
  <si>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</si>
  <si>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</si>
  <si>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</si>
  <si>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</si>
  <si>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</si>
  <si>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</si>
  <si>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</si>
  <si>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</si>
  <si>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</si>
  <si>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</si>
  <si>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</si>
  <si>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</si>
  <si>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</si>
  <si>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</si>
  <si>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</si>
  <si>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</si>
  <si>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</si>
  <si>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</si>
  <si>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</si>
  <si>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</si>
  <si>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</si>
  <si>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</si>
  <si>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</si>
  <si>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</si>
  <si>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</si>
  <si>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</si>
  <si>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</si>
  <si>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</si>
  <si>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</si>
  <si>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</si>
  <si>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</si>
  <si>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</si>
  <si>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</si>
  <si>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</si>
  <si>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</si>
  <si>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</si>
  <si>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</si>
  <si>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</si>
  <si>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</si>
  <si>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</si>
  <si>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</si>
  <si>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</si>
  <si>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</si>
  <si>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</si>
  <si>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</si>
  <si>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</si>
  <si>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</si>
  <si>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</si>
  <si>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</si>
  <si>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</si>
  <si>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</si>
  <si>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</si>
  <si>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</si>
  <si>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</si>
  <si>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</si>
  <si>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</si>
  <si>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</si>
  <si>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</si>
  <si>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</si>
  <si>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</si>
  <si>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</si>
  <si>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</si>
  <si>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</si>
  <si>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</si>
  <si>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</si>
  <si>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</si>
  <si>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</si>
  <si>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</si>
  <si>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</si>
  <si>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</si>
  <si>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</si>
  <si>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</si>
  <si>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</si>
  <si>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</si>
  <si>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</si>
  <si>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</si>
  <si>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</si>
  <si>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</si>
  <si>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</si>
  <si>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</si>
  <si>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</si>
  <si>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</si>
  <si>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</si>
  <si>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</si>
  <si>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</si>
  <si>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</si>
  <si>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</si>
  <si>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</si>
  <si>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</si>
  <si>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</si>
  <si>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</si>
  <si>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</si>
  <si>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</si>
  <si>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</si>
  <si>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</si>
  <si>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</si>
  <si>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</si>
  <si>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</si>
  <si>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</si>
  <si>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</si>
  <si>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</si>
  <si>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</si>
  <si>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</si>
  <si>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</si>
  <si>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</si>
  <si>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</si>
  <si>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</si>
  <si>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</si>
  <si>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</si>
  <si>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</si>
  <si>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</si>
  <si>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</si>
  <si>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</si>
  <si>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</si>
  <si>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</si>
  <si>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</si>
  <si>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</si>
  <si>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</si>
  <si>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</si>
  <si>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</si>
  <si>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</si>
  <si>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</si>
  <si>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</si>
  <si>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</si>
  <si>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</si>
  <si>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</si>
  <si>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</si>
  <si>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</si>
  <si>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</si>
  <si>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</si>
  <si>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</si>
  <si>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</si>
  <si>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</si>
  <si>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</si>
  <si>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</si>
  <si>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</si>
  <si>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</si>
  <si>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</si>
  <si>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</si>
  <si>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</si>
  <si>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</si>
  <si>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</si>
  <si>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</si>
  <si>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</si>
  <si>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</si>
  <si>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</si>
  <si>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</si>
  <si>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</si>
  <si>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</si>
  <si>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</si>
  <si>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</si>
  <si>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</si>
  <si>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</si>
  <si>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</si>
  <si>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</si>
  <si>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</si>
  <si>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</si>
  <si>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</si>
  <si>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</si>
  <si>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</si>
  <si>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</si>
  <si>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</si>
  <si>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</si>
  <si>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</si>
  <si>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</si>
  <si>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</si>
  <si>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</si>
  <si>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</si>
  <si>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</si>
  <si>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</si>
  <si>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</si>
  <si>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</si>
  <si>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</si>
  <si>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</si>
  <si>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</si>
  <si>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</si>
  <si>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</si>
  <si>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</si>
  <si>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</si>
  <si>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</si>
  <si>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</si>
  <si>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</si>
  <si>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</si>
  <si>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</si>
  <si>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</si>
  <si>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</si>
  <si>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</si>
  <si>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</si>
  <si>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</si>
  <si>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</si>
  <si>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</si>
  <si>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</si>
  <si>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</si>
  <si>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</si>
  <si>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</si>
  <si>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</si>
  <si>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</si>
  <si>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</si>
  <si>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</si>
  <si>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</si>
  <si>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</si>
  <si>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</si>
  <si>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</si>
  <si>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</si>
  <si>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</si>
  <si>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</si>
  <si>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</si>
  <si>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</si>
  <si>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</si>
  <si>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</si>
  <si>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</si>
  <si>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</si>
  <si>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</si>
  <si>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</si>
  <si>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</si>
  <si>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</si>
  <si>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</si>
  <si>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</si>
  <si>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</si>
  <si>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</si>
  <si>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</si>
  <si>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</si>
  <si>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</si>
  <si>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</si>
  <si>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</si>
  <si>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</si>
  <si>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</si>
  <si>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</si>
  <si>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</si>
  <si>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</si>
  <si>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</si>
  <si>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</si>
  <si>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</si>
  <si>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</si>
  <si>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</si>
  <si>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</si>
  <si>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</si>
  <si>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</si>
  <si>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</si>
  <si>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</si>
  <si>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</si>
  <si>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</si>
  <si>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</si>
  <si>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</si>
  <si>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</si>
  <si>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</si>
  <si>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</si>
  <si>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</si>
  <si>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</si>
  <si>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</si>
  <si>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</si>
  <si>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</si>
  <si>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</si>
  <si>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</si>
  <si>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</si>
  <si>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</si>
  <si>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</si>
  <si>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</si>
  <si>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</si>
  <si>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</si>
  <si>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</si>
  <si>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</si>
  <si>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</si>
  <si>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</si>
  <si>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</si>
  <si>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</si>
  <si>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</si>
  <si>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</si>
  <si>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</si>
  <si>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</si>
  <si>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</si>
  <si>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</si>
  <si>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</si>
  <si>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</si>
  <si>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</si>
  <si>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</si>
  <si>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</si>
  <si>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</si>
  <si>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</si>
  <si>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</si>
  <si>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</si>
  <si>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</si>
  <si>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</si>
  <si>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</si>
  <si>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</si>
  <si>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</si>
  <si>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</si>
  <si>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</si>
  <si>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</si>
  <si>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</si>
  <si>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</si>
  <si>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</si>
  <si>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</si>
  <si>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</si>
  <si>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</si>
  <si>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</si>
  <si>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</si>
  <si>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</si>
  <si>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</si>
  <si>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</si>
  <si>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</si>
  <si>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</si>
  <si>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</si>
  <si>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</si>
  <si>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</si>
  <si>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</si>
  <si>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</si>
  <si>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</si>
  <si>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</si>
  <si>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</si>
  <si>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</si>
  <si>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</si>
  <si>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</si>
  <si>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</si>
  <si>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</si>
  <si>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</si>
  <si>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</si>
  <si>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</si>
  <si>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</si>
  <si>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</si>
  <si>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</si>
  <si>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</si>
  <si>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</si>
  <si>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</si>
  <si>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</si>
  <si>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</si>
  <si>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</si>
  <si>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</si>
  <si>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</si>
  <si>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</si>
  <si>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</si>
  <si>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</si>
  <si>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</si>
  <si>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</si>
  <si>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</si>
  <si>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</si>
  <si>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</si>
  <si>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</si>
  <si>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</si>
  <si>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</si>
  <si>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</si>
  <si>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</si>
  <si>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</si>
  <si>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</si>
  <si>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</si>
  <si>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</si>
  <si>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</si>
  <si>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</si>
  <si>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</si>
  <si>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</si>
  <si>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</si>
  <si>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</si>
  <si>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</si>
  <si>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</si>
  <si>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</si>
  <si>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</si>
  <si>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</si>
  <si>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</si>
  <si>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</si>
  <si>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</si>
  <si>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</si>
  <si>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</si>
  <si>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</si>
  <si>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</si>
  <si>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</si>
  <si>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</si>
  <si>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</si>
  <si>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</si>
  <si>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</si>
  <si>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</si>
  <si>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</si>
  <si>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</si>
  <si>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</si>
  <si>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</si>
  <si>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</si>
  <si>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</si>
  <si>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</si>
  <si>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</si>
  <si>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</si>
  <si>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</si>
  <si>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</si>
  <si>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</si>
  <si>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</si>
  <si>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</si>
  <si>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</si>
  <si>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</si>
  <si>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</si>
  <si>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</si>
  <si>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</si>
  <si>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</si>
  <si>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</si>
  <si>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</si>
  <si>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</si>
  <si>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</si>
  <si>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</si>
  <si>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</si>
  <si>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</si>
  <si>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</si>
  <si>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</si>
  <si>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</si>
  <si>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</si>
  <si>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</si>
  <si>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</si>
  <si>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</si>
  <si>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</si>
  <si>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</si>
  <si>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</si>
  <si>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</si>
  <si>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</si>
  <si>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</si>
  <si>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</si>
  <si>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</si>
  <si>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</si>
  <si>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</si>
  <si>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</si>
  <si>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</si>
  <si>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</si>
  <si>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</si>
  <si>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</si>
  <si>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</si>
  <si>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</si>
  <si>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</si>
  <si>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</si>
  <si>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</si>
  <si>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</si>
  <si>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</si>
  <si>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</si>
  <si>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</si>
  <si>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</si>
  <si>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</si>
  <si>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</si>
  <si>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</si>
  <si>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</si>
  <si>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</si>
  <si>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</si>
  <si>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</si>
  <si>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</si>
  <si>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</si>
  <si>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</si>
  <si>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</si>
  <si>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</si>
  <si>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</si>
  <si>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</si>
  <si>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</si>
  <si>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</si>
  <si>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</si>
  <si>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</si>
  <si>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</si>
  <si>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</si>
  <si>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</si>
  <si>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</si>
  <si>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</si>
  <si>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</si>
  <si>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</si>
  <si>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</si>
  <si>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</si>
  <si>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</si>
  <si>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</si>
  <si>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</si>
  <si>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</si>
  <si>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</si>
  <si>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</si>
  <si>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</si>
  <si>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</si>
  <si>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</si>
  <si>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</si>
  <si>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</si>
  <si>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</si>
  <si>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</si>
  <si>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</si>
  <si>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</si>
  <si>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</si>
  <si>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</si>
  <si>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</si>
  <si>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</si>
  <si>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</si>
  <si>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</si>
  <si>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</si>
  <si>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</si>
  <si>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</si>
  <si>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</si>
  <si>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</si>
  <si>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</si>
  <si>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</si>
  <si>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</si>
  <si>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</si>
  <si>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</si>
  <si>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</si>
  <si>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</si>
  <si>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</si>
  <si>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</si>
  <si>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</si>
  <si>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</si>
  <si>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</si>
  <si>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</si>
  <si>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</si>
  <si>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</si>
  <si>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</si>
  <si>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</si>
  <si>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</si>
  <si>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</si>
  <si>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</si>
  <si>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</si>
  <si>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</si>
  <si>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</si>
  <si>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</si>
  <si>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</si>
  <si>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</si>
  <si>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</si>
  <si>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</si>
  <si>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</si>
  <si>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</si>
  <si>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</si>
  <si>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</si>
  <si>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</si>
  <si>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</si>
  <si>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</si>
  <si>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</si>
  <si>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</si>
  <si>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</si>
  <si>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</si>
  <si>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</si>
  <si>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</si>
  <si>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</si>
  <si>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</si>
  <si>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</si>
  <si>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</si>
  <si>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</si>
  <si>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</si>
  <si>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</si>
  <si>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</si>
  <si>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</si>
  <si>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</si>
  <si>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</si>
  <si>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</si>
  <si>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</si>
  <si>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</si>
  <si>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</si>
  <si>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</si>
  <si>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</si>
  <si>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</si>
  <si>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</si>
  <si>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</si>
  <si>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</si>
  <si>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</si>
  <si>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</si>
  <si>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</si>
  <si>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</si>
  <si>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</si>
  <si>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</si>
  <si>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</si>
  <si>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</si>
  <si>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</si>
  <si>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</si>
  <si>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</si>
  <si>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</si>
  <si>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</si>
  <si>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</si>
  <si>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</si>
  <si>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</si>
  <si>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</si>
  <si>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</si>
  <si>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</si>
  <si>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</si>
  <si>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</si>
  <si>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</si>
  <si>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</si>
  <si>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</si>
  <si>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</si>
  <si>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</si>
  <si>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</si>
  <si>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</si>
  <si>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</si>
  <si>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</si>
  <si>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</si>
  <si>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</si>
  <si>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</si>
  <si>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</si>
  <si>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</si>
  <si>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</si>
  <si>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</si>
  <si>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</si>
  <si>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</si>
  <si>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</si>
  <si>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</si>
  <si>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</si>
  <si>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</si>
  <si>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</si>
  <si>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</si>
  <si>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</si>
  <si>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</si>
  <si>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</si>
  <si>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</si>
  <si>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</si>
  <si>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</si>
  <si>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</si>
  <si>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</si>
  <si>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</si>
  <si>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</si>
  <si>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</si>
  <si>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</si>
  <si>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</si>
  <si>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</si>
  <si>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</si>
  <si>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</si>
  <si>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</si>
  <si>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</si>
  <si>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</si>
  <si>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</si>
  <si>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</si>
  <si>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</si>
  <si>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</si>
  <si>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</si>
  <si>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</si>
  <si>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</si>
  <si>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</si>
  <si>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</si>
  <si>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</si>
  <si>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</si>
  <si>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</si>
  <si>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</si>
  <si>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</si>
  <si>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</si>
  <si>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</si>
  <si>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</si>
  <si>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</si>
  <si>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</si>
  <si>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</si>
  <si>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</si>
  <si>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</si>
  <si>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</si>
  <si>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</si>
  <si>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</si>
  <si>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</si>
  <si>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</si>
  <si>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</si>
  <si>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</si>
  <si>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</si>
  <si>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</si>
  <si>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</si>
  <si>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</si>
  <si>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</si>
  <si>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</si>
  <si>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</si>
  <si>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</si>
  <si>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</si>
  <si>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</si>
  <si>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</si>
  <si>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</si>
  <si>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</si>
  <si>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</si>
  <si>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</si>
  <si>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</si>
  <si>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</si>
  <si>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</si>
  <si>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</si>
  <si>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</si>
  <si>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</si>
  <si>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</si>
  <si>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</si>
  <si>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</si>
  <si>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</si>
  <si>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</si>
  <si>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</si>
  <si>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</si>
  <si>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</si>
  <si>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</si>
  <si>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</si>
  <si>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</si>
  <si>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</si>
  <si>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</si>
  <si>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</si>
  <si>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</si>
  <si>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</si>
  <si>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</si>
  <si>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</si>
  <si>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</si>
  <si>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</si>
  <si>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</si>
  <si>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</si>
  <si>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</si>
  <si>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</si>
  <si>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</si>
  <si>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</si>
  <si>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</si>
  <si>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</si>
  <si>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</si>
  <si>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</si>
  <si>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</si>
  <si>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</si>
  <si>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</si>
  <si>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</si>
  <si>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</si>
  <si>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</si>
  <si>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</si>
  <si>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</si>
  <si>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</si>
  <si>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</si>
  <si>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</si>
  <si>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</si>
  <si>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</si>
  <si>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</si>
  <si>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</si>
  <si>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</si>
  <si>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</si>
  <si>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</si>
  <si>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</si>
  <si>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</si>
  <si>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</si>
  <si>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</si>
  <si>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</si>
  <si>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</si>
  <si>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</si>
  <si>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</si>
  <si>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</si>
  <si>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</si>
  <si>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</si>
  <si>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</si>
  <si>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</si>
  <si>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</si>
  <si>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</si>
  <si>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</si>
  <si>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</si>
  <si>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</si>
  <si>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</si>
  <si>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</si>
  <si>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</si>
  <si>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</si>
  <si>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</si>
  <si>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</si>
  <si>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</si>
  <si>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</si>
  <si>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</si>
  <si>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</si>
  <si>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</si>
  <si>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</si>
  <si>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</si>
  <si>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</si>
  <si>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</si>
  <si>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</si>
  <si>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</si>
  <si>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</si>
  <si>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</si>
  <si>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</si>
  <si>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</si>
  <si>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</si>
  <si>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</si>
  <si>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</si>
  <si>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</si>
  <si>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</si>
  <si>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</si>
  <si>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</si>
  <si>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</si>
  <si>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</si>
  <si>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</si>
  <si>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</si>
  <si>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</si>
  <si>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</si>
  <si>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</si>
  <si>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</si>
  <si>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</si>
  <si>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</si>
  <si>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</si>
  <si>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</si>
  <si>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</si>
  <si>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</si>
  <si>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</si>
  <si>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</si>
  <si>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</si>
  <si>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</si>
  <si>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</si>
  <si>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</si>
  <si>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</si>
  <si>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</si>
  <si>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</si>
  <si>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</si>
  <si>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</si>
  <si>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</si>
  <si>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</si>
  <si>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</si>
  <si>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</si>
  <si>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</si>
  <si>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</si>
  <si>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</si>
  <si>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</si>
  <si>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</si>
  <si>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</si>
  <si>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</si>
  <si>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</si>
  <si>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</si>
  <si>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</si>
  <si>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</si>
  <si>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</si>
  <si>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</si>
  <si>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</si>
  <si>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</si>
  <si>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</si>
  <si>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</si>
  <si>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</si>
  <si>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</si>
  <si>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</si>
  <si>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</si>
  <si>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</si>
  <si>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</si>
  <si>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</si>
  <si>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</si>
  <si>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</si>
  <si>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</si>
  <si>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</si>
  <si>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</si>
  <si>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</si>
  <si>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</si>
  <si>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</si>
  <si>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</si>
  <si>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</si>
  <si>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</si>
  <si>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</si>
  <si>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</si>
  <si>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</si>
  <si>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</si>
  <si>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</si>
  <si>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</si>
  <si>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</si>
  <si>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</si>
  <si>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</si>
  <si>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</si>
  <si>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</si>
  <si>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</si>
  <si>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</si>
  <si>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</si>
  <si>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</si>
  <si>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</si>
  <si>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</si>
  <si>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</si>
  <si>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</si>
  <si>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</si>
  <si>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</si>
  <si>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</si>
  <si>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</si>
  <si>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</si>
  <si>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</si>
  <si>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</si>
  <si>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</si>
  <si>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</si>
  <si>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</si>
  <si>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</si>
  <si>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</si>
  <si>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</si>
  <si>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</si>
  <si>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</si>
  <si>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</si>
  <si>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</si>
  <si>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</si>
  <si>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</si>
  <si>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</si>
  <si>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</si>
  <si>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</si>
  <si>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</si>
  <si>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</si>
  <si>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</si>
  <si>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</si>
  <si>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</si>
  <si>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</si>
  <si>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</si>
  <si>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</si>
  <si>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</si>
  <si>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</si>
  <si>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</si>
  <si>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</si>
  <si>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</si>
  <si>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</si>
  <si>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</si>
  <si>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</si>
  <si>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</si>
  <si>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</si>
  <si>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</si>
  <si>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</si>
  <si>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</si>
  <si>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</si>
  <si>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</si>
  <si>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</si>
  <si>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</si>
  <si>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</si>
  <si>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</si>
  <si>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</si>
  <si>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</si>
  <si>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</si>
  <si>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</si>
  <si>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</si>
  <si>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</si>
  <si>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</si>
  <si>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</si>
  <si>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</si>
  <si>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</si>
  <si>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</si>
  <si>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</si>
  <si>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</si>
  <si>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</si>
  <si>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</si>
  <si>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</si>
  <si>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</si>
  <si>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</si>
  <si>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</si>
  <si>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</si>
  <si>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</si>
  <si>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</si>
  <si>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</si>
  <si>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</si>
  <si>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</si>
  <si>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</si>
  <si>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</si>
  <si>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</si>
  <si>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</si>
  <si>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</si>
  <si>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</si>
  <si>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</si>
  <si>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</si>
  <si>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</si>
  <si>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</si>
  <si>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</si>
  <si>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</si>
  <si>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</si>
  <si>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</si>
  <si>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</si>
  <si>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</si>
  <si>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</si>
  <si>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</si>
  <si>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</si>
  <si>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</si>
  <si>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</si>
  <si>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</si>
  <si>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</si>
  <si>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</si>
  <si>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</si>
  <si>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</si>
  <si>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</si>
  <si>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</si>
  <si>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</si>
  <si>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</si>
  <si>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</si>
  <si>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</si>
  <si>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</si>
  <si>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</si>
  <si>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</si>
  <si>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</si>
  <si>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</si>
  <si>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</si>
  <si>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</si>
  <si>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</si>
  <si>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</si>
  <si>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</si>
  <si>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</si>
  <si>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</si>
  <si>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</si>
  <si>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</si>
  <si>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</si>
  <si>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</si>
  <si>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</si>
  <si>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</si>
  <si>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</si>
  <si>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</si>
  <si>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</si>
  <si>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</si>
  <si>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</si>
  <si>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</si>
  <si>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</si>
  <si>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</si>
  <si>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</si>
  <si>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</si>
  <si>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</si>
  <si>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</si>
  <si>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</si>
  <si>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</si>
  <si>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</si>
  <si>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</si>
  <si>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</si>
  <si>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</si>
  <si>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</si>
  <si>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</si>
  <si>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</si>
  <si>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</si>
  <si>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</si>
  <si>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</si>
  <si>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</si>
  <si>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</si>
  <si>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</si>
  <si>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</si>
  <si>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</si>
  <si>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</si>
  <si>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</si>
  <si>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</si>
  <si>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</si>
  <si>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</si>
  <si>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</si>
  <si>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</si>
  <si>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</si>
  <si>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</si>
  <si>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</si>
  <si>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</si>
  <si>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</si>
  <si>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</si>
  <si>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</si>
  <si>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</si>
  <si>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</si>
  <si>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</si>
  <si>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</si>
  <si>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</si>
  <si>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</si>
  <si>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</si>
  <si>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</si>
  <si>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</si>
  <si>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</si>
  <si>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</si>
  <si>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</si>
  <si>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</si>
  <si>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</si>
  <si>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</si>
  <si>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</si>
  <si>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</si>
  <si>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</si>
  <si>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</si>
  <si>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</si>
  <si>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</si>
  <si>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</si>
  <si>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</si>
  <si>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</si>
  <si>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</si>
  <si>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</si>
  <si>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</si>
  <si>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</si>
  <si>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</si>
  <si>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</si>
  <si>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</si>
  <si>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</si>
  <si>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</si>
  <si>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</si>
  <si>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</si>
  <si>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</si>
  <si>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</si>
  <si>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</si>
  <si>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</si>
  <si>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</si>
  <si>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</si>
  <si>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</si>
  <si>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</si>
  <si>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</si>
  <si>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</si>
  <si>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</si>
  <si>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</si>
  <si>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</si>
  <si>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</si>
  <si>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</si>
  <si>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</si>
  <si>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</si>
  <si>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</si>
  <si>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</si>
  <si>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</si>
  <si>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</si>
  <si>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</si>
  <si>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</si>
  <si>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</si>
  <si>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</si>
  <si>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</si>
  <si>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</si>
  <si>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</si>
  <si>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</si>
  <si>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</si>
  <si>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</si>
  <si>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</si>
  <si>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</si>
  <si>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</si>
  <si>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</si>
  <si>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</si>
  <si>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</si>
  <si>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</si>
  <si>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</si>
  <si>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</si>
  <si>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</si>
  <si>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</si>
  <si>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</si>
  <si>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</si>
  <si>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</si>
  <si>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</si>
  <si>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</si>
  <si>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</si>
  <si>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</si>
  <si>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</si>
  <si>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</si>
  <si>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</si>
  <si>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</si>
  <si>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</si>
  <si>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</si>
  <si>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</si>
  <si>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</si>
  <si>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</si>
  <si>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</si>
  <si>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</si>
  <si>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</si>
  <si>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</si>
  <si>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</si>
  <si>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</si>
  <si>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</si>
  <si>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</si>
  <si>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</si>
  <si>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</si>
  <si>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</si>
  <si>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</si>
  <si>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</si>
  <si>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</si>
  <si>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</si>
  <si>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</si>
  <si>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</si>
  <si>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</si>
  <si>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</si>
  <si>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</si>
  <si>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</si>
  <si>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</si>
  <si>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</si>
  <si>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</si>
  <si>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</si>
  <si>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</si>
  <si>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</si>
  <si>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</si>
  <si>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</si>
  <si>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</si>
  <si>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</si>
  <si>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</si>
  <si>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</si>
  <si>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</si>
  <si>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</si>
  <si>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</si>
  <si>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</si>
  <si>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</si>
  <si>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</si>
  <si>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</si>
  <si>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</si>
  <si>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</si>
  <si>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</si>
  <si>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</si>
  <si>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</si>
  <si>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</si>
  <si>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</si>
  <si>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</si>
  <si>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</si>
  <si>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</si>
  <si>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</si>
  <si>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</si>
  <si>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</si>
  <si>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</si>
  <si>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</si>
  <si>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</si>
  <si>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</si>
  <si>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</si>
  <si>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</si>
  <si>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</si>
  <si>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</si>
  <si>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</si>
  <si>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</si>
  <si>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</si>
  <si>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</si>
  <si>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</si>
  <si>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</si>
  <si>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</si>
  <si>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</si>
  <si>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</si>
  <si>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</si>
  <si>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</si>
  <si>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</si>
  <si>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</si>
  <si>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</si>
  <si>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</si>
  <si>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</si>
  <si>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</si>
  <si>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</si>
  <si>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</si>
  <si>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</si>
  <si>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</si>
  <si>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</si>
  <si>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</si>
  <si>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</si>
  <si>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</si>
  <si>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</si>
  <si>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</si>
  <si>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</si>
  <si>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</si>
  <si>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</si>
  <si>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</si>
  <si>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</si>
  <si>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</si>
  <si>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</si>
  <si>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</si>
  <si>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</si>
  <si>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</si>
  <si>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</si>
  <si>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</si>
  <si>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</si>
  <si>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</si>
  <si>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</si>
  <si>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</si>
  <si>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</si>
  <si>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</si>
  <si>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</si>
  <si>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</si>
  <si>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</si>
  <si>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</si>
  <si>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</si>
  <si>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</si>
  <si>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</si>
  <si>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</si>
  <si>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</si>
  <si>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</si>
  <si>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</si>
  <si>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</si>
  <si>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</si>
  <si>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</si>
  <si>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</si>
  <si>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</si>
  <si>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</si>
  <si>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</si>
  <si>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</si>
  <si>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</si>
  <si>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</si>
  <si>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</si>
  <si>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</si>
  <si>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</si>
  <si>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</si>
  <si>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</si>
  <si>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</si>
  <si>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</si>
  <si>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</si>
  <si>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</si>
  <si>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</si>
  <si>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</si>
  <si>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</si>
  <si>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</si>
  <si>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</si>
  <si>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</si>
  <si>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</si>
  <si>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</si>
  <si>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</si>
  <si>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</si>
  <si>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</si>
  <si>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</si>
  <si>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</si>
  <si>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</si>
  <si>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</si>
  <si>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</si>
  <si>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</si>
  <si>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</si>
  <si>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</si>
  <si>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</si>
  <si>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</si>
  <si>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</si>
  <si>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</si>
  <si>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</si>
  <si>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</si>
  <si>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</si>
  <si>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</si>
  <si>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</si>
  <si>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</si>
  <si>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</si>
  <si>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</si>
  <si>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</si>
  <si>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</si>
  <si>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</si>
  <si>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</si>
  <si>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</si>
  <si>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</si>
  <si>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</si>
  <si>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</si>
  <si>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</si>
  <si>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</si>
  <si>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</si>
  <si>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</si>
  <si>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</si>
  <si>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</si>
  <si>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</si>
  <si>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</si>
  <si>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</si>
  <si>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</si>
  <si>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</si>
  <si>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</si>
  <si>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</si>
  <si>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</si>
  <si>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</si>
  <si>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</si>
  <si>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</si>
  <si>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</si>
  <si>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</si>
  <si>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</si>
  <si>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</si>
  <si>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</si>
  <si>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</si>
  <si>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</si>
  <si>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</si>
  <si>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</si>
  <si>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</si>
  <si>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</si>
  <si>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</si>
  <si>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</si>
  <si>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</si>
  <si>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</si>
  <si>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</si>
  <si>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</si>
  <si>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</si>
  <si>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</si>
  <si>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</si>
  <si>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</si>
  <si>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</si>
  <si>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</si>
  <si>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</si>
  <si>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</si>
  <si>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</si>
  <si>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</si>
  <si>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</si>
  <si>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</si>
  <si>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</si>
  <si>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</si>
  <si>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</si>
  <si>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</si>
  <si>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</si>
  <si>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</si>
  <si>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</si>
  <si>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</si>
  <si>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</si>
  <si>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</si>
  <si>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</si>
  <si>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</si>
  <si>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</si>
  <si>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</si>
  <si>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</si>
  <si>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</si>
  <si>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</si>
  <si>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</si>
  <si>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</si>
  <si>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</si>
  <si>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</si>
  <si>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</si>
  <si>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</si>
  <si>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</si>
  <si>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</si>
  <si>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</si>
  <si>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</si>
  <si>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</si>
  <si>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</si>
  <si>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</si>
  <si>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</si>
  <si>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</si>
  <si>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</si>
  <si>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</si>
  <si>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</si>
  <si>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</si>
  <si>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</si>
  <si>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</si>
  <si>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</si>
  <si>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</si>
  <si>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</si>
  <si>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</si>
  <si>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</si>
  <si>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</si>
  <si>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</si>
  <si>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</si>
  <si>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</si>
  <si>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</si>
  <si>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</si>
  <si>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</si>
  <si>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</si>
  <si>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</si>
  <si>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</si>
  <si>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</si>
  <si>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</si>
  <si>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</si>
  <si>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</si>
  <si>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</si>
  <si>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</si>
  <si>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</si>
  <si>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</si>
  <si>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</si>
  <si>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</si>
  <si>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</si>
  <si>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</si>
  <si>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</si>
  <si>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</si>
  <si>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</si>
  <si>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</si>
  <si>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</si>
  <si>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</si>
  <si>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</si>
  <si>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</si>
  <si>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</si>
  <si>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</si>
  <si>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</si>
  <si>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</si>
  <si>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</si>
  <si>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</si>
  <si>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</si>
  <si>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</si>
  <si>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</si>
  <si>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</si>
  <si>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</si>
  <si>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</si>
  <si>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</si>
  <si>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</si>
  <si>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</si>
  <si>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</si>
  <si>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</si>
  <si>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</si>
  <si>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</si>
  <si>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</si>
  <si>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</si>
  <si>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</si>
  <si>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</si>
  <si>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</si>
  <si>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</si>
  <si>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</si>
  <si>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</si>
  <si>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</si>
  <si>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</si>
  <si>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</si>
  <si>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</si>
  <si>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</si>
  <si>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</si>
  <si>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</si>
  <si>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</si>
  <si>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</si>
  <si>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</si>
  <si>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</si>
  <si>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</si>
  <si>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</si>
  <si>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</si>
  <si>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</si>
  <si>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</si>
  <si>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</si>
  <si>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</si>
  <si>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</si>
  <si>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</si>
  <si>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</si>
  <si>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</si>
  <si>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</si>
  <si>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</si>
  <si>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</si>
  <si>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</si>
  <si>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</si>
  <si>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</si>
  <si>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</si>
  <si>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</si>
  <si>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</si>
  <si>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</si>
  <si>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</si>
  <si>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</si>
  <si>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</si>
  <si>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</si>
  <si>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</si>
  <si>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</si>
  <si>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</si>
  <si>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</si>
  <si>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</si>
  <si>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</si>
  <si>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</si>
  <si>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</si>
  <si>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</si>
  <si>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</si>
  <si>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</si>
  <si>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</si>
  <si>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</si>
  <si>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</si>
  <si>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</si>
  <si>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</si>
  <si>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</si>
  <si>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</si>
  <si>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</si>
  <si>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</si>
  <si>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</si>
  <si>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</si>
  <si>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</si>
  <si>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</si>
  <si>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</si>
  <si>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</si>
  <si>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</si>
  <si>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</si>
  <si>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</si>
  <si>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</si>
  <si>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</si>
  <si>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</si>
  <si>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</si>
  <si>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</si>
  <si>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</si>
  <si>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</si>
  <si>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</si>
  <si>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</si>
  <si>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</si>
  <si>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</si>
  <si>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</si>
  <si>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</si>
  <si>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</si>
  <si>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</si>
  <si>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</si>
  <si>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</si>
  <si>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</si>
  <si>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</si>
  <si>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</si>
  <si>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</si>
  <si>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</si>
  <si>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</si>
  <si>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</si>
  <si>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</si>
  <si>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</si>
  <si>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</si>
  <si>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</si>
  <si>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</si>
  <si>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</si>
  <si>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</si>
  <si>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</si>
  <si>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</si>
  <si>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</si>
  <si>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</si>
  <si>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</si>
  <si>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</si>
  <si>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</si>
  <si>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</si>
  <si>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</si>
  <si>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</si>
  <si>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</si>
  <si>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</si>
  <si>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</si>
  <si>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</si>
  <si>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</si>
  <si>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</si>
  <si>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</si>
  <si>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</si>
  <si>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</si>
  <si>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</si>
  <si>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</si>
  <si>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</si>
  <si>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</si>
  <si>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</si>
  <si>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</si>
  <si>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</si>
  <si>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</si>
  <si>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</si>
  <si>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</si>
  <si>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</si>
  <si>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</si>
  <si>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</si>
  <si>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</si>
  <si>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</si>
  <si>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</si>
  <si>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</si>
  <si>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</si>
  <si>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</si>
  <si>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</si>
  <si>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</si>
  <si>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</si>
  <si>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</si>
  <si>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</si>
  <si>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</si>
  <si>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</si>
  <si>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</si>
  <si>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</si>
  <si>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</si>
  <si>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</si>
  <si>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</si>
  <si>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</si>
  <si>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</si>
  <si>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</si>
  <si>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</si>
  <si>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</si>
  <si>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</si>
  <si>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</si>
  <si>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</si>
  <si>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</si>
  <si>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</si>
  <si>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</si>
  <si>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</si>
  <si>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</si>
  <si>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</si>
  <si>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</si>
  <si>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</si>
  <si>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</si>
  <si>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</si>
  <si>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</si>
  <si>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</si>
  <si>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</si>
  <si>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</si>
  <si>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</si>
  <si>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</si>
  <si>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</si>
  <si>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</si>
  <si>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</si>
  <si>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</si>
  <si>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</si>
  <si>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</si>
  <si>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</si>
  <si>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</si>
  <si>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</si>
  <si>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</si>
  <si>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</si>
  <si>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</si>
  <si>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</si>
  <si>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</si>
  <si>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</si>
  <si>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</si>
  <si>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</si>
  <si>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</si>
  <si>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</si>
  <si>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</si>
  <si>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</si>
  <si>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</si>
  <si>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</si>
  <si>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</si>
  <si>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</si>
  <si>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</si>
  <si>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</si>
  <si>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</si>
  <si>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</si>
  <si>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</si>
  <si>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</si>
  <si>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</si>
  <si>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</si>
  <si>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</si>
  <si>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</si>
  <si>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</si>
  <si>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</si>
  <si>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</si>
  <si>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</si>
  <si>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</si>
  <si>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</si>
  <si>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</si>
  <si>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</si>
  <si>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</si>
  <si>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</si>
  <si>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</si>
  <si>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</si>
  <si>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</si>
  <si>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</si>
  <si>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</si>
  <si>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</si>
  <si>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</si>
  <si>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</si>
  <si>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</si>
  <si>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</si>
  <si>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</si>
  <si>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</si>
  <si>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</si>
  <si>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</si>
  <si>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</si>
  <si>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</si>
  <si>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</si>
  <si>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</si>
  <si>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</si>
  <si>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</si>
  <si>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</si>
  <si>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</si>
  <si>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</si>
  <si>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</si>
  <si>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</si>
  <si>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</si>
  <si>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</si>
  <si>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</si>
  <si>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</si>
  <si>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</si>
  <si>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</si>
  <si>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</si>
  <si>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</si>
  <si>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</si>
  <si>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</si>
  <si>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</si>
  <si>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</si>
  <si>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</si>
  <si>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</si>
  <si>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</si>
  <si>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</si>
  <si>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</si>
  <si>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</si>
  <si>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</si>
  <si>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</si>
  <si>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</si>
  <si>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</si>
  <si>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</si>
  <si>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</si>
  <si>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</si>
  <si>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</si>
  <si>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</si>
  <si>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</si>
  <si>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</si>
  <si>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</si>
  <si>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</si>
  <si>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</si>
  <si>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</si>
  <si>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</si>
  <si>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</si>
  <si>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</si>
  <si>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</si>
  <si>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</si>
  <si>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</si>
  <si>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</si>
  <si>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</si>
  <si>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</si>
  <si>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</si>
  <si>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</si>
  <si>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</si>
  <si>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</si>
  <si>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</si>
  <si>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</si>
  <si>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</si>
  <si>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</si>
  <si>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</si>
  <si>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</si>
  <si>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</si>
  <si>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</si>
  <si>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</si>
  <si>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</si>
  <si>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</si>
  <si>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</si>
  <si>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</si>
  <si>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</si>
  <si>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</si>
  <si>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</si>
  <si>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</si>
  <si>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</si>
  <si>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</si>
  <si>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</si>
  <si>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</si>
  <si>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</si>
  <si>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</si>
  <si>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</si>
  <si>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</si>
  <si>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</si>
  <si>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</si>
  <si>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</si>
  <si>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</si>
  <si>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</si>
  <si>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</si>
  <si>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</si>
  <si>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</si>
  <si>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</si>
  <si>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</si>
  <si>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</si>
  <si>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</si>
  <si>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</si>
  <si>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</si>
  <si>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</si>
  <si>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</si>
  <si>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</si>
  <si>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</si>
  <si>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</si>
  <si>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</si>
  <si>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</si>
  <si>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</si>
  <si>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</si>
  <si>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</si>
  <si>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</si>
  <si>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</si>
  <si>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</si>
  <si>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</si>
  <si>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</si>
  <si>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</si>
  <si>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</si>
  <si>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</si>
  <si>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</si>
  <si>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</si>
  <si>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</si>
  <si>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</si>
  <si>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</si>
  <si>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</si>
  <si>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</si>
  <si>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</si>
  <si>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</si>
  <si>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</si>
  <si>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</si>
  <si>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</si>
  <si>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</si>
  <si>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</si>
  <si>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</si>
  <si>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</si>
  <si>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</si>
  <si>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</si>
  <si>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</si>
  <si>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</si>
  <si>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</si>
  <si>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</si>
  <si>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</si>
  <si>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</si>
  <si>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</si>
  <si>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</si>
  <si>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</si>
  <si>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</si>
  <si>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</si>
  <si>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</si>
  <si>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</si>
  <si>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</si>
  <si>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</si>
  <si>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</si>
  <si>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</si>
  <si>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</si>
  <si>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</si>
  <si>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</si>
  <si>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</si>
  <si>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</si>
  <si>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</si>
  <si>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</si>
  <si>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</si>
  <si>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</si>
  <si>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</si>
  <si>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</si>
  <si>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</si>
  <si>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</si>
  <si>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</si>
  <si>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</si>
  <si>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</si>
  <si>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</si>
  <si>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</si>
  <si>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</si>
  <si>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</si>
  <si>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</si>
  <si>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</si>
  <si>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</si>
  <si>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</si>
  <si>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</si>
  <si>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</si>
  <si>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</si>
  <si>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</si>
  <si>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</si>
  <si>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</si>
  <si>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</si>
  <si>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</si>
  <si>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</si>
  <si>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</si>
  <si>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</si>
  <si>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</si>
  <si>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</si>
  <si>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</si>
  <si>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</si>
  <si>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</si>
  <si>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</si>
  <si>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</si>
  <si>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</si>
  <si>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</si>
  <si>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</si>
  <si>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</si>
  <si>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</si>
  <si>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</si>
  <si>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</si>
  <si>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</si>
  <si>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</si>
  <si>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</si>
  <si>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</si>
  <si>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</si>
  <si>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</si>
  <si>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</si>
  <si>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</si>
  <si>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</si>
  <si>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</si>
  <si>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</si>
  <si>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</si>
  <si>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</si>
  <si>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</si>
  <si>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</si>
  <si>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</si>
  <si>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</si>
  <si>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</si>
  <si>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</si>
  <si>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</si>
  <si>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</si>
  <si>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</si>
  <si>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</si>
  <si>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</si>
  <si>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</si>
  <si>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</si>
  <si>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</si>
  <si>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</si>
  <si>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</si>
  <si>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</si>
  <si>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</si>
  <si>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</si>
  <si>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</si>
  <si>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</si>
  <si>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</si>
  <si>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</si>
  <si>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</si>
  <si>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</si>
  <si>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</si>
  <si>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</si>
  <si>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</si>
  <si>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</si>
  <si>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</si>
  <si>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</si>
  <si>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</si>
  <si>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</si>
  <si>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</si>
  <si>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</si>
  <si>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</si>
  <si>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</si>
  <si>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</si>
  <si>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</si>
  <si>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</si>
  <si>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</si>
  <si>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</si>
  <si>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</si>
  <si>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</si>
  <si>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</si>
  <si>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</si>
  <si>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</si>
  <si>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</si>
  <si>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</si>
  <si>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</si>
  <si>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</si>
  <si>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</si>
  <si>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</si>
  <si>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</si>
  <si>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</si>
  <si>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</si>
  <si>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</si>
  <si>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</si>
  <si>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</si>
  <si>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</si>
  <si>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</si>
  <si>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</si>
  <si>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</si>
  <si>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</si>
  <si>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</si>
  <si>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</si>
  <si>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</si>
  <si>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</si>
  <si>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</si>
  <si>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</si>
  <si>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</si>
  <si>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</si>
  <si>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</si>
  <si>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</si>
  <si>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</si>
  <si>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</si>
  <si>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</si>
  <si>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</si>
  <si>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</si>
  <si>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</si>
  <si>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</si>
  <si>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</si>
  <si>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</si>
  <si>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</si>
  <si>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</si>
  <si>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</si>
  <si>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</si>
  <si>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</si>
  <si>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</si>
  <si>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</si>
  <si>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</si>
  <si>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</si>
  <si>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</si>
  <si>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</si>
  <si>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</si>
  <si>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</si>
  <si>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</si>
  <si>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</si>
  <si>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</si>
  <si>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</si>
  <si>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</si>
  <si>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</si>
  <si>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</si>
  <si>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</si>
  <si>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</si>
  <si>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</si>
  <si>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</si>
  <si>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</si>
  <si>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</si>
  <si>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</si>
  <si>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</si>
  <si>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</si>
  <si>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</si>
  <si>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</si>
  <si>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</si>
  <si>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</si>
  <si>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</si>
  <si>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</si>
  <si>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</si>
  <si>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</si>
  <si>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</si>
  <si>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</si>
  <si>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</si>
  <si>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</si>
  <si>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</si>
  <si>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</si>
  <si>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</si>
  <si>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</si>
  <si>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</si>
  <si>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</si>
  <si>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</si>
  <si>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</si>
  <si>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</si>
  <si>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</si>
  <si>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</si>
  <si>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</si>
  <si>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</si>
  <si>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</si>
  <si>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</si>
  <si>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</si>
  <si>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</si>
  <si>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</si>
  <si>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</si>
  <si>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</si>
  <si>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</si>
  <si>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</si>
  <si>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</si>
  <si>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</si>
  <si>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</si>
  <si>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</si>
  <si>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</si>
  <si>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</si>
  <si>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</si>
  <si>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</si>
  <si>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</si>
  <si>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</si>
  <si>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</si>
  <si>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</si>
  <si>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</si>
  <si>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</si>
  <si>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</si>
  <si>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</si>
  <si>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</si>
  <si>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</si>
  <si>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</si>
  <si>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</si>
  <si>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</si>
  <si>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</si>
  <si>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</si>
  <si>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</si>
  <si>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</si>
  <si>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</si>
  <si>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</si>
  <si>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</si>
  <si>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</si>
  <si>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</si>
  <si>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</si>
  <si>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</si>
  <si>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</si>
  <si>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</si>
  <si>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</si>
  <si>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</si>
  <si>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</si>
  <si>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</si>
  <si>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</si>
  <si>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</si>
  <si>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</si>
  <si>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</si>
  <si>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</si>
  <si>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</si>
  <si>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</si>
  <si>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</si>
  <si>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</si>
  <si>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</si>
  <si>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</si>
  <si>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</si>
  <si>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</si>
  <si>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</si>
  <si>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</si>
  <si>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</si>
  <si>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</si>
  <si>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</si>
  <si>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</si>
  <si>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</si>
  <si>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</si>
  <si>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</si>
  <si>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</si>
  <si>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</si>
  <si>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</si>
  <si>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</si>
  <si>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</si>
  <si>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</si>
  <si>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</si>
  <si>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</si>
  <si>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</si>
  <si>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</si>
  <si>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</si>
  <si>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</si>
  <si>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</si>
  <si>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</si>
  <si>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</si>
  <si>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</si>
  <si>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</si>
  <si>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</si>
  <si>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</si>
  <si>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</si>
  <si>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</si>
  <si>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</si>
  <si>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</si>
  <si>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</si>
  <si>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</si>
  <si>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</si>
  <si>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</si>
  <si>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</si>
  <si>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</si>
  <si>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</si>
  <si>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</si>
  <si>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</si>
  <si>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</si>
  <si>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</si>
  <si>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</si>
  <si>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</si>
  <si>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</si>
  <si>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</si>
  <si>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</si>
  <si>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</si>
  <si>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</si>
  <si>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</si>
  <si>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</si>
  <si>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</si>
  <si>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</si>
  <si>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</si>
  <si>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</si>
  <si>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</si>
  <si>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</si>
  <si>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</si>
  <si>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</si>
  <si>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</si>
  <si>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</si>
  <si>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</si>
  <si>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</si>
  <si>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</si>
  <si>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</si>
  <si>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</si>
  <si>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</si>
  <si>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</si>
  <si>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</si>
  <si>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</si>
  <si>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</si>
  <si>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</si>
  <si>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</si>
  <si>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</si>
  <si>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</si>
  <si>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</si>
  <si>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</si>
  <si>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</si>
  <si>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</si>
  <si>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</si>
  <si>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</si>
  <si>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</si>
  <si>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</si>
  <si>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</si>
  <si>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</si>
  <si>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</si>
  <si>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</si>
  <si>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</si>
  <si>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</si>
  <si>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</si>
  <si>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</si>
  <si>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</si>
  <si>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</si>
  <si>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</si>
  <si>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</si>
  <si>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</si>
  <si>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</si>
  <si>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</si>
  <si>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</si>
  <si>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</si>
  <si>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</si>
  <si>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</si>
  <si>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</si>
  <si>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</si>
  <si>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</si>
  <si>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</si>
  <si>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</si>
  <si>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</si>
  <si>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</si>
  <si>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</si>
  <si>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</si>
  <si>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</si>
  <si>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</si>
  <si>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</si>
  <si>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</si>
  <si>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</si>
  <si>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</si>
  <si>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</si>
  <si>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</si>
  <si>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</si>
  <si>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</si>
  <si>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</si>
  <si>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</si>
  <si>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</si>
  <si>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</si>
  <si>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</si>
  <si>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</si>
  <si>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</si>
  <si>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</si>
  <si>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</si>
  <si>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</si>
  <si>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</si>
  <si>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</si>
  <si>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</si>
  <si>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</si>
  <si>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</si>
  <si>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</si>
  <si>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</si>
  <si>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</si>
  <si>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</si>
  <si>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</si>
  <si>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</si>
  <si>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</si>
  <si>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</si>
  <si>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</si>
  <si>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</si>
  <si>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</si>
  <si>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</si>
  <si>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</si>
  <si>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</si>
  <si>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</si>
  <si>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</si>
  <si>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</si>
  <si>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</si>
  <si>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</si>
  <si>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</si>
  <si>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</si>
  <si>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</si>
  <si>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</si>
  <si>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</si>
  <si>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</si>
  <si>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</si>
  <si>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</si>
  <si>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</si>
  <si>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</si>
  <si>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</si>
  <si>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</si>
  <si>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</si>
  <si>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</si>
  <si>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</si>
  <si>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</si>
  <si>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</si>
  <si>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</si>
  <si>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</si>
  <si>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</si>
  <si>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</si>
  <si>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</si>
  <si>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</si>
  <si>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</si>
  <si>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</si>
  <si>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</si>
  <si>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</si>
  <si>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</si>
  <si>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</si>
  <si>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</si>
  <si>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</si>
  <si>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</si>
  <si>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</si>
  <si>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</si>
  <si>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</si>
  <si>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</si>
  <si>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</si>
  <si>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</si>
  <si>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</si>
  <si>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</si>
  <si>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</si>
  <si>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</si>
  <si>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</si>
  <si>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</si>
  <si>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</si>
  <si>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</si>
  <si>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</si>
  <si>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</si>
  <si>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</si>
  <si>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</si>
  <si>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</si>
  <si>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</si>
  <si>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</si>
  <si>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</si>
  <si>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</si>
  <si>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</si>
  <si>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</si>
  <si>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</si>
  <si>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</si>
  <si>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</si>
  <si>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</si>
  <si>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</si>
  <si>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</si>
  <si>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</si>
  <si>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</si>
  <si>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</si>
  <si>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</si>
  <si>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</si>
  <si>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</si>
  <si>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</si>
  <si>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</si>
  <si>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</si>
  <si>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</si>
  <si>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</si>
  <si>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</si>
  <si>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</si>
  <si>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</si>
  <si>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</si>
  <si>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</si>
  <si>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</si>
  <si>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</si>
  <si>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</si>
  <si>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</si>
  <si>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</si>
  <si>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</si>
  <si>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</si>
  <si>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</si>
  <si>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</si>
  <si>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</si>
  <si>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</si>
  <si>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</si>
  <si>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</si>
  <si>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</si>
  <si>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</si>
  <si>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</si>
  <si>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</si>
  <si>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</si>
  <si>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</si>
  <si>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</si>
  <si>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</si>
  <si>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</si>
  <si>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</si>
  <si>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</si>
  <si>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</si>
  <si>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</si>
  <si>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</si>
  <si>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</si>
  <si>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</si>
  <si>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</si>
  <si>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</si>
  <si>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</si>
  <si>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</si>
  <si>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</si>
  <si>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</si>
  <si>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</si>
  <si>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</si>
  <si>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</si>
  <si>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</si>
  <si>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</si>
  <si>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</si>
  <si>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</si>
  <si>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</si>
  <si>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</si>
  <si>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</si>
  <si>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</si>
  <si>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</si>
  <si>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</si>
  <si>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</si>
  <si>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</si>
  <si>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</si>
  <si>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</si>
  <si>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</si>
  <si>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</si>
  <si>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</si>
  <si>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</si>
  <si>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</si>
  <si>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</si>
  <si>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</si>
  <si>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</si>
  <si>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</si>
  <si>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</si>
  <si>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</si>
  <si>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</si>
  <si>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</si>
  <si>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</si>
  <si>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</si>
  <si>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</si>
  <si>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</si>
  <si>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</si>
  <si>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</si>
  <si>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</si>
  <si>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</si>
  <si>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</si>
  <si>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</si>
  <si>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</si>
  <si>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</si>
  <si>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</si>
  <si>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</si>
  <si>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</si>
  <si>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</si>
  <si>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</si>
  <si>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</si>
  <si>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</si>
  <si>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</si>
  <si>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</si>
  <si>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</si>
  <si>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</si>
  <si>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</si>
  <si>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</si>
  <si>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</si>
  <si>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</si>
  <si>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</si>
  <si>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</si>
  <si>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</si>
  <si>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</si>
  <si>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</si>
  <si>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</si>
  <si>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</si>
  <si>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</si>
  <si>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</si>
  <si>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</si>
  <si>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</si>
  <si>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</si>
  <si>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</si>
  <si>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</si>
  <si>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</si>
  <si>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</si>
  <si>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</si>
  <si>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</si>
  <si>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</si>
  <si>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</si>
  <si>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</si>
  <si>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</si>
  <si>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</si>
  <si>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</si>
  <si>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</si>
  <si>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</si>
  <si>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</si>
  <si>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</si>
  <si>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</si>
  <si>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</si>
  <si>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</si>
  <si>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</si>
  <si>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</si>
  <si>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</si>
  <si>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</si>
  <si>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</si>
  <si>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</si>
  <si>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</si>
  <si>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</si>
  <si>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</si>
  <si>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</si>
  <si>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</si>
  <si>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</si>
  <si>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</si>
  <si>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</si>
  <si>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</si>
  <si>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</si>
  <si>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</si>
  <si>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</si>
  <si>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</si>
  <si>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</si>
  <si>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</si>
  <si>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</si>
  <si>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</si>
  <si>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</si>
  <si>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</si>
  <si>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</si>
  <si>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</si>
  <si>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</si>
  <si>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</si>
  <si>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</si>
  <si>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</si>
  <si>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</si>
  <si>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</si>
  <si>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</si>
  <si>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</si>
  <si>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</si>
  <si>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</si>
  <si>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</si>
  <si>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</si>
  <si>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</si>
  <si>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</si>
  <si>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</si>
  <si>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</si>
  <si>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</si>
  <si>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</si>
  <si>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</si>
  <si>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</si>
  <si>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</si>
  <si>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</si>
  <si>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</si>
  <si>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</si>
  <si>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</si>
  <si>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</si>
  <si>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</si>
  <si>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</si>
  <si>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</si>
  <si>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</si>
  <si>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</si>
  <si>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</si>
  <si>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</si>
  <si>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</si>
  <si>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</si>
  <si>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</si>
  <si>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</si>
  <si>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</si>
  <si>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</si>
  <si>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</si>
  <si>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</si>
  <si>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</si>
  <si>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</si>
  <si>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</si>
  <si>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</si>
  <si>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</si>
  <si>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</si>
  <si>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</si>
  <si>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</si>
  <si>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</si>
  <si>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</si>
  <si>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</si>
  <si>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</si>
  <si>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</si>
  <si>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</si>
  <si>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</si>
  <si>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</si>
  <si>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</si>
  <si>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</si>
  <si>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</si>
  <si>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</si>
  <si>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</si>
  <si>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</si>
  <si>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</si>
  <si>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</si>
  <si>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</si>
  <si>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</si>
  <si>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</si>
  <si>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</si>
  <si>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</si>
  <si>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</si>
  <si>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</si>
  <si>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</si>
  <si>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</si>
  <si>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</si>
  <si>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</si>
  <si>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</si>
  <si>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</si>
  <si>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</si>
  <si>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</si>
  <si>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</si>
  <si>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</si>
  <si>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</si>
  <si>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</si>
  <si>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</si>
  <si>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</si>
  <si>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</si>
  <si>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</si>
  <si>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</si>
  <si>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</si>
  <si>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</si>
  <si>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</si>
  <si>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</si>
  <si>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</si>
  <si>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</si>
  <si>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</si>
  <si>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</si>
  <si>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</si>
  <si>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</si>
  <si>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</si>
  <si>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</si>
  <si>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</si>
  <si>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</si>
  <si>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</si>
  <si>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</si>
  <si>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</si>
  <si>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</si>
  <si>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</si>
  <si>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</si>
  <si>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</si>
  <si>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</si>
  <si>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</si>
  <si>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</si>
  <si>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</si>
  <si>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</si>
  <si>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</si>
  <si>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</si>
  <si>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</si>
  <si>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</si>
  <si>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</si>
  <si>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</si>
  <si>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</si>
  <si>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</si>
  <si>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</si>
  <si>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</si>
  <si>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</si>
  <si>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</si>
  <si>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</si>
  <si>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</si>
  <si>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</si>
  <si>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</si>
  <si>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</si>
  <si>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</si>
  <si>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</si>
  <si>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</si>
  <si>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</si>
  <si>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</si>
  <si>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</si>
  <si>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</si>
  <si>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</si>
  <si>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</si>
  <si>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</si>
  <si>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</si>
  <si>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</si>
  <si>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</si>
  <si>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</si>
  <si>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</si>
  <si>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</si>
  <si>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</si>
  <si>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</si>
  <si>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</si>
  <si>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</si>
  <si>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</si>
  <si>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</si>
  <si>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</si>
  <si>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</si>
  <si>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</si>
  <si>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</si>
  <si>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</si>
  <si>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</si>
  <si>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</si>
  <si>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</si>
  <si>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</si>
  <si>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</si>
  <si>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</si>
  <si>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</si>
  <si>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</si>
  <si>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</si>
  <si>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</si>
  <si>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</si>
  <si>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</si>
  <si>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</si>
  <si>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</si>
  <si>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</si>
  <si>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</si>
  <si>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</si>
  <si>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</si>
  <si>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</si>
  <si>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</si>
  <si>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</si>
  <si>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</si>
  <si>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</si>
  <si>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</si>
  <si>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</si>
  <si>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</si>
  <si>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</si>
  <si>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</si>
  <si>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</si>
  <si>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</si>
  <si>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</si>
  <si>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</si>
  <si>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</si>
  <si>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</si>
  <si>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</si>
  <si>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</si>
  <si>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</si>
  <si>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</si>
  <si>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</si>
  <si>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</si>
  <si>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</si>
  <si>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</si>
  <si>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</si>
  <si>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</si>
  <si>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</si>
  <si>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</si>
  <si>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</si>
  <si>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</si>
  <si>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</si>
  <si>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</si>
  <si>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</si>
  <si>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</si>
  <si>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</si>
  <si>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</si>
  <si>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</si>
  <si>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</si>
  <si>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</si>
  <si>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</si>
  <si>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</si>
  <si>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</si>
  <si>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</si>
  <si>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</si>
  <si>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</si>
  <si>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</si>
  <si>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</si>
  <si>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</si>
  <si>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</si>
  <si>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</si>
  <si>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</si>
  <si>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</si>
  <si>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</si>
  <si>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</si>
  <si>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</si>
  <si>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</si>
  <si>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</si>
  <si>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</si>
  <si>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</si>
  <si>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</si>
  <si>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</si>
  <si>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</si>
  <si>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</si>
  <si>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</si>
  <si>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</si>
  <si>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</si>
  <si>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</si>
  <si>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</si>
  <si>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</si>
  <si>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</si>
  <si>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</si>
  <si>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</si>
  <si>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</si>
  <si>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</si>
  <si>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</si>
  <si>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</si>
  <si>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</si>
  <si>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</si>
  <si>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</si>
  <si>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</si>
  <si>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</si>
  <si>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</si>
  <si>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</si>
  <si>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</si>
  <si>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</si>
  <si>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</si>
  <si>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</si>
  <si>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</si>
  <si>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</si>
  <si>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</si>
  <si>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</si>
  <si>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</si>
  <si>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</si>
  <si>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</si>
  <si>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</si>
  <si>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</si>
  <si>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</si>
  <si>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</si>
  <si>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</si>
  <si>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</si>
  <si>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</si>
  <si>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</si>
  <si>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</si>
  <si>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</si>
  <si>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</si>
  <si>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</si>
  <si>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</si>
  <si>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</si>
  <si>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</si>
  <si>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</si>
  <si>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</si>
  <si>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</si>
  <si>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</si>
  <si>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</si>
  <si>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</si>
  <si>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</si>
  <si>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</si>
  <si>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</si>
  <si>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</si>
  <si>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</si>
  <si>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</si>
  <si>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</si>
  <si>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</si>
  <si>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</si>
  <si>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</si>
  <si>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</si>
  <si>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</si>
  <si>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</si>
  <si>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</si>
  <si>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</si>
  <si>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</si>
  <si>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</si>
  <si>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</si>
  <si>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</si>
  <si>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</si>
  <si>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</si>
  <si>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</si>
  <si>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</si>
  <si>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</si>
  <si>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</si>
  <si>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</si>
  <si>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</si>
  <si>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</si>
  <si>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</si>
  <si>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</si>
  <si>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</si>
  <si>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</si>
  <si>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</si>
  <si>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</si>
  <si>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</si>
  <si>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</si>
  <si>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</si>
  <si>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</si>
  <si>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</si>
  <si>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</si>
  <si>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</si>
  <si>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</si>
  <si>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</si>
  <si>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</si>
  <si>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</si>
  <si>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</si>
  <si>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</si>
  <si>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</si>
  <si>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</si>
  <si>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</si>
  <si>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</si>
  <si>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</si>
  <si>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</si>
  <si>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</si>
  <si>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</si>
  <si>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</si>
  <si>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</si>
  <si>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</si>
  <si>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</si>
  <si>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</si>
  <si>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</si>
  <si>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</si>
  <si>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</si>
  <si>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</si>
  <si>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</si>
  <si>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</si>
  <si>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</si>
  <si>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</si>
  <si>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</si>
  <si>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</si>
  <si>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</si>
  <si>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</si>
  <si>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</si>
  <si>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</si>
  <si>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</si>
  <si>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</si>
  <si>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</si>
  <si>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</si>
  <si>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</si>
  <si>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</si>
  <si>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</si>
  <si>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</si>
  <si>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</si>
  <si>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</si>
  <si>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</si>
  <si>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</si>
  <si>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</si>
  <si>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</si>
  <si>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</si>
  <si>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</si>
  <si>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</si>
  <si>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</si>
  <si>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</si>
  <si>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</si>
  <si>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</si>
  <si>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</si>
  <si>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</si>
  <si>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</si>
  <si>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</si>
  <si>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</si>
  <si>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</si>
  <si>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</si>
  <si>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</si>
  <si>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</si>
  <si>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</si>
  <si>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</si>
  <si>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</si>
  <si>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</si>
  <si>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</si>
  <si>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</si>
  <si>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</si>
  <si>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</si>
  <si>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</si>
  <si>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</si>
  <si>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</si>
  <si>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</si>
  <si>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</si>
  <si>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</si>
  <si>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</si>
  <si>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</si>
  <si>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</si>
  <si>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</si>
  <si>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</si>
  <si>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</si>
  <si>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</si>
  <si>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</si>
  <si>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</si>
  <si>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</si>
  <si>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</si>
  <si>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</si>
  <si>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</si>
  <si>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</si>
  <si>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</si>
  <si>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</si>
  <si>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</si>
  <si>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</si>
  <si>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</si>
  <si>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</si>
  <si>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</si>
  <si>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</si>
  <si>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</si>
  <si>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</si>
  <si>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</si>
  <si>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</si>
  <si>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</si>
  <si>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</si>
  <si>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</si>
  <si>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</si>
  <si>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</si>
  <si>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</si>
  <si>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</si>
  <si>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</si>
  <si>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</si>
  <si>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</si>
  <si>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</si>
  <si>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</si>
  <si>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</si>
  <si>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</si>
  <si>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</si>
  <si>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</si>
  <si>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</si>
  <si>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</si>
  <si>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</si>
  <si>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</si>
  <si>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</si>
  <si>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</si>
  <si>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</si>
  <si>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</si>
  <si>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</si>
  <si>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</si>
  <si>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</si>
  <si>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</si>
  <si>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</si>
  <si>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</si>
  <si>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</si>
  <si>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</si>
  <si>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</si>
  <si>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</si>
  <si>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</si>
  <si>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</si>
  <si>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</si>
  <si>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</si>
  <si>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</si>
  <si>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</si>
  <si>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</si>
  <si>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</si>
  <si>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</si>
  <si>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</si>
  <si>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</si>
  <si>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</si>
  <si>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</si>
  <si>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</si>
  <si>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</si>
  <si>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</si>
  <si>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</si>
  <si>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</si>
  <si>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</si>
  <si>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</si>
  <si>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</si>
  <si>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</si>
  <si>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</si>
  <si>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</si>
  <si>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</si>
  <si>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</si>
  <si>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</si>
  <si>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</si>
  <si>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</si>
  <si>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</si>
  <si>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</si>
  <si>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</si>
  <si>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</si>
  <si>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</si>
  <si>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</si>
  <si>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</si>
  <si>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</si>
  <si>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</si>
  <si>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</si>
  <si>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</si>
  <si>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</si>
  <si>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</si>
  <si>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</si>
  <si>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</si>
  <si>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</si>
  <si>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</si>
  <si>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</si>
  <si>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</si>
  <si>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</si>
  <si>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</si>
  <si>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</si>
  <si>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</si>
  <si>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</si>
  <si>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</si>
  <si>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</si>
  <si>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</si>
  <si>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</si>
  <si>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</si>
  <si>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</si>
  <si>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</si>
  <si>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</si>
  <si>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</si>
  <si>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</si>
  <si>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</si>
  <si>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</si>
  <si>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</si>
  <si>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</si>
  <si>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</si>
  <si>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</si>
  <si>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</si>
  <si>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</si>
  <si>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</si>
  <si>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</si>
  <si>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</si>
  <si>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</si>
  <si>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</si>
  <si>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</si>
  <si>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</si>
  <si>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</si>
  <si>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</si>
  <si>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</si>
  <si>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</si>
  <si>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</si>
  <si>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</si>
  <si>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</si>
  <si>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</si>
  <si>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</si>
  <si>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</si>
  <si>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</si>
  <si>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</si>
  <si>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</si>
  <si>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</si>
  <si>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</si>
  <si>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</si>
  <si>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</si>
  <si>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</si>
  <si>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</si>
  <si>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</si>
  <si>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</si>
  <si>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</si>
  <si>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</si>
  <si>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</si>
  <si>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</si>
  <si>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</si>
  <si>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</si>
  <si>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</si>
  <si>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</si>
  <si>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</si>
  <si>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</si>
  <si>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</si>
  <si>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</si>
  <si>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</si>
  <si>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</si>
  <si>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</si>
  <si>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</si>
  <si>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</si>
  <si>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</si>
  <si>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</si>
  <si>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</si>
  <si>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</si>
  <si>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</si>
  <si>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</si>
  <si>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</si>
  <si>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</si>
  <si>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</si>
  <si>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</si>
  <si>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</si>
  <si>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</si>
  <si>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</si>
  <si>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</si>
  <si>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</si>
  <si>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</si>
  <si>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</si>
  <si>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</si>
  <si>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</si>
  <si>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</si>
  <si>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</si>
  <si>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</si>
  <si>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</si>
  <si>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</si>
  <si>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</si>
  <si>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</si>
  <si>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</si>
  <si>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</si>
  <si>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</si>
  <si>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</si>
  <si>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</si>
  <si>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</si>
  <si>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</si>
  <si>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</si>
  <si>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</si>
  <si>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</si>
  <si>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</si>
  <si>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</si>
  <si>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</si>
  <si>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</si>
  <si>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</si>
  <si>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</si>
  <si>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</si>
  <si>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</si>
  <si>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</si>
  <si>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</si>
  <si>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</si>
  <si>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</si>
  <si>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</si>
  <si>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</si>
  <si>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</si>
  <si>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</si>
  <si>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</si>
  <si>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</si>
  <si>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</si>
  <si>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</si>
  <si>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</si>
  <si>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</si>
  <si>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</si>
  <si>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</si>
  <si>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</si>
  <si>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</si>
  <si>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</si>
  <si>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</si>
  <si>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</si>
  <si>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</si>
  <si>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</si>
  <si>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</si>
  <si>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</si>
  <si>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</si>
  <si>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</si>
  <si>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</si>
  <si>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</si>
  <si>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</si>
  <si>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</si>
  <si>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</si>
  <si>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</si>
  <si>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</si>
  <si>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</si>
  <si>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</si>
  <si>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</si>
  <si>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</si>
  <si>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</si>
  <si>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</si>
  <si>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</si>
  <si>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</si>
  <si>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</si>
  <si>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</si>
  <si>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</si>
  <si>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</si>
  <si>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</si>
  <si>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</si>
  <si>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</si>
  <si>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</si>
  <si>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</si>
  <si>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</si>
  <si>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</si>
  <si>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</si>
  <si>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</si>
  <si>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</si>
  <si>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</si>
  <si>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</si>
  <si>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</si>
  <si>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</si>
  <si>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</si>
  <si>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</si>
  <si>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</si>
  <si>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</si>
  <si>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</si>
  <si>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</si>
  <si>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</si>
  <si>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</si>
  <si>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</si>
  <si>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</si>
  <si>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</si>
  <si>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</si>
  <si>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</si>
  <si>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</si>
  <si>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</si>
  <si>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</si>
  <si>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</si>
  <si>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</si>
  <si>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</si>
  <si>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</si>
  <si>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</si>
  <si>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</si>
  <si>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</si>
  <si>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</si>
  <si>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</si>
  <si>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</si>
  <si>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</si>
  <si>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</si>
  <si>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</si>
  <si>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</si>
  <si>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</si>
  <si>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</si>
  <si>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</si>
  <si>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</si>
  <si>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</si>
  <si>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</si>
  <si>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</si>
  <si>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</si>
  <si>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</si>
  <si>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</si>
  <si>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</si>
  <si>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</si>
  <si>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</si>
  <si>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</si>
  <si>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</si>
  <si>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</si>
  <si>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</si>
  <si>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</si>
  <si>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</si>
  <si>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</si>
  <si>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</si>
  <si>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</si>
  <si>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</si>
  <si>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</si>
  <si>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</si>
  <si>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</si>
  <si>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</si>
  <si>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</si>
  <si>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</si>
  <si>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</si>
  <si>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</si>
  <si>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</si>
  <si>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</si>
  <si>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</si>
  <si>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</si>
  <si>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</si>
  <si>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</si>
  <si>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</si>
  <si>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</si>
  <si>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</si>
  <si>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</si>
  <si>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</si>
  <si>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</si>
  <si>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</si>
  <si>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</si>
  <si>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</si>
  <si>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</si>
  <si>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</si>
  <si>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</si>
  <si>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</si>
  <si>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</si>
  <si>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</si>
  <si>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</si>
  <si>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</si>
  <si>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</si>
  <si>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</si>
  <si>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</si>
  <si>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</si>
  <si>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</si>
  <si>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</si>
  <si>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</si>
  <si>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</si>
  <si>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</si>
  <si>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</si>
  <si>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</si>
  <si>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</si>
  <si>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</si>
  <si>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</si>
  <si>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</si>
  <si>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</si>
  <si>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</si>
  <si>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</si>
  <si>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</si>
  <si>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</si>
  <si>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</si>
  <si>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</si>
  <si>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</si>
  <si>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</si>
  <si>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</si>
  <si>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</si>
  <si>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</si>
  <si>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</si>
  <si>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</si>
  <si>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</si>
  <si>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</si>
  <si>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</si>
  <si>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</si>
  <si>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</si>
  <si>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</si>
  <si>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</si>
  <si>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</si>
  <si>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</si>
  <si>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</si>
  <si>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</si>
  <si>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</si>
  <si>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</si>
  <si>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</si>
  <si>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</si>
  <si>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</si>
  <si>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</si>
  <si>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</si>
  <si>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</si>
  <si>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</si>
  <si>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</si>
  <si>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</si>
  <si>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</si>
  <si>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</si>
  <si>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</si>
  <si>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</si>
  <si>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</si>
  <si>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</si>
  <si>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</si>
  <si>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</si>
  <si>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</si>
  <si>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</si>
  <si>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</si>
  <si>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</si>
  <si>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</si>
  <si>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</si>
  <si>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</si>
  <si>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</si>
  <si>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</si>
  <si>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</si>
  <si>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</si>
  <si>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</si>
  <si>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</si>
  <si>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</si>
  <si>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</si>
  <si>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</si>
  <si>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</si>
  <si>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</si>
  <si>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</si>
  <si>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</si>
  <si>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</si>
  <si>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</si>
  <si>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</si>
  <si>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</si>
  <si>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</si>
  <si>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</si>
  <si>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</si>
  <si>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</si>
  <si>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</si>
  <si>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</si>
  <si>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</si>
  <si>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</si>
  <si>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</si>
  <si>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</si>
  <si>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</si>
  <si>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</si>
  <si>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</si>
  <si>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</si>
  <si>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</si>
  <si>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</si>
  <si>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</si>
  <si>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</si>
  <si>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</si>
  <si>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</si>
  <si>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</si>
  <si>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</si>
  <si>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</si>
  <si>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</si>
  <si>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</si>
  <si>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</si>
  <si>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</si>
  <si>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</si>
  <si>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</si>
  <si>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</si>
  <si>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</si>
  <si>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</si>
  <si>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</si>
  <si>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</si>
  <si>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</si>
  <si>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</si>
  <si>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</si>
  <si>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</si>
  <si>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</si>
  <si>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</si>
  <si>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</si>
  <si>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</si>
  <si>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</si>
  <si>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</si>
  <si>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</si>
  <si>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</si>
  <si>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</si>
  <si>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</si>
  <si>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</si>
  <si>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</si>
  <si>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</si>
  <si>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</si>
  <si>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</si>
  <si>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</si>
  <si>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</si>
  <si>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</si>
  <si>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</si>
  <si>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</si>
  <si>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</si>
  <si>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</si>
  <si>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</si>
  <si>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</si>
  <si>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</si>
  <si>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</si>
  <si>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</si>
  <si>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</si>
  <si>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</si>
  <si>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</si>
  <si>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</si>
  <si>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</si>
  <si>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</si>
  <si>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</si>
  <si>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</si>
  <si>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</si>
  <si>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</si>
  <si>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</si>
  <si>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</si>
  <si>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</si>
  <si>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</si>
  <si>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</si>
  <si>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</si>
  <si>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</si>
  <si>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</si>
  <si>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</si>
  <si>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</si>
  <si>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</si>
  <si>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</si>
  <si>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</si>
  <si>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</si>
  <si>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</si>
  <si>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</si>
  <si>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</si>
  <si>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</si>
  <si>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</si>
  <si>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</si>
  <si>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</si>
  <si>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</si>
  <si>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</si>
  <si>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</si>
  <si>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</si>
  <si>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</si>
  <si>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</si>
  <si>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</si>
  <si>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</si>
  <si>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</si>
  <si>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</si>
  <si>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</si>
  <si>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</si>
  <si>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</si>
  <si>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</si>
  <si>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</si>
  <si>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</si>
  <si>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</si>
  <si>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</si>
  <si>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</si>
  <si>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</si>
  <si>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</si>
  <si>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</si>
  <si>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</si>
  <si>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</si>
  <si>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</si>
  <si>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</si>
  <si>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</si>
  <si>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</si>
  <si>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</si>
  <si>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</si>
  <si>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</si>
  <si>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</si>
  <si>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</si>
  <si>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</si>
  <si>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</si>
  <si>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</si>
  <si>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</si>
  <si>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</si>
  <si>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</si>
  <si>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</si>
  <si>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</si>
  <si>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</si>
  <si>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</si>
  <si>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</si>
  <si>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</si>
  <si>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</si>
  <si>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</si>
  <si>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</si>
  <si>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</si>
  <si>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</si>
  <si>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</si>
  <si>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</si>
  <si>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</si>
  <si>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</si>
  <si>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</si>
  <si>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</si>
  <si>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</si>
  <si>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</si>
  <si>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</si>
  <si>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</si>
  <si>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</si>
  <si>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</si>
  <si>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</si>
  <si>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</si>
  <si>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</si>
  <si>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</si>
  <si>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</si>
  <si>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</si>
  <si>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</si>
  <si>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</si>
  <si>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</si>
  <si>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</si>
  <si>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</si>
  <si>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</si>
  <si>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</si>
  <si>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</si>
  <si>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</si>
  <si>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</si>
  <si>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</si>
  <si>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</si>
  <si>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</si>
  <si>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</si>
  <si>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</si>
  <si>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</si>
  <si>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</si>
  <si>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</si>
  <si>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</si>
  <si>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</si>
  <si>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</si>
  <si>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</si>
  <si>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</si>
  <si>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</si>
  <si>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</si>
  <si>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</si>
  <si>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</si>
  <si>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</si>
  <si>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</si>
  <si>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</si>
  <si>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</si>
  <si>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</si>
  <si>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</si>
  <si>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</si>
  <si>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</si>
  <si>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</si>
  <si>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</si>
  <si>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</si>
  <si>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</si>
  <si>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</si>
  <si>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</si>
  <si>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</si>
  <si>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</si>
  <si>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</si>
  <si>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</si>
  <si>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</si>
  <si>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</si>
  <si>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</si>
  <si>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</si>
  <si>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</si>
  <si>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</si>
  <si>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</si>
  <si>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</si>
  <si>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</si>
  <si>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</si>
  <si>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</si>
  <si>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</si>
  <si>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</si>
  <si>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</si>
  <si>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</si>
  <si>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</si>
  <si>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</si>
  <si>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</si>
  <si>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</si>
  <si>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</si>
  <si>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</si>
  <si>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</si>
  <si>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</si>
  <si>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</si>
  <si>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</si>
  <si>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</si>
  <si>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</si>
  <si>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</si>
  <si>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</si>
  <si>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</si>
  <si>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</si>
  <si>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</si>
  <si>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</si>
  <si>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</si>
  <si>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</si>
  <si>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</si>
  <si>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</si>
  <si>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</si>
  <si>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</si>
  <si>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</si>
  <si>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</si>
  <si>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</si>
  <si>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</si>
  <si>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</si>
  <si>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</si>
  <si>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</si>
  <si>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</si>
  <si>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</si>
  <si>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</si>
  <si>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</si>
  <si>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</si>
  <si>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</si>
  <si>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</si>
  <si>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</si>
  <si>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</si>
  <si>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</si>
  <si>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</si>
  <si>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</si>
  <si>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</si>
  <si>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</si>
  <si>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</si>
  <si>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</si>
  <si>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</si>
  <si>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</si>
  <si>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</si>
  <si>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</si>
  <si>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</si>
  <si>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</si>
  <si>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</si>
  <si>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</si>
  <si>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</si>
  <si>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</si>
  <si>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</si>
  <si>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</si>
  <si>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</si>
  <si>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</si>
  <si>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</si>
  <si>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</si>
  <si>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</si>
  <si>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</si>
  <si>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</si>
  <si>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</si>
  <si>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</si>
  <si>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</si>
  <si>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</si>
  <si>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</si>
  <si>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</si>
  <si>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</si>
  <si>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</si>
  <si>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</si>
  <si>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</si>
  <si>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</si>
  <si>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</si>
  <si>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</si>
  <si>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</si>
  <si>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</si>
  <si>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</si>
  <si>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</si>
  <si>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</si>
  <si>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</si>
  <si>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</si>
  <si>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</si>
  <si>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</si>
  <si>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</si>
  <si>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</si>
  <si>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</si>
  <si>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</si>
  <si>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</si>
  <si>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</si>
  <si>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</si>
  <si>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</si>
  <si>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</si>
  <si>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</si>
  <si>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</si>
  <si>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</si>
  <si>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</si>
  <si>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</si>
  <si>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</si>
  <si>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</si>
  <si>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</si>
  <si>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</si>
  <si>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</si>
  <si>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</si>
  <si>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</si>
  <si>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</si>
  <si>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</si>
  <si>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</si>
  <si>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</si>
  <si>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</si>
  <si>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</si>
  <si>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</si>
  <si>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</si>
  <si>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</si>
  <si>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</si>
  <si>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</si>
  <si>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</si>
  <si>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</si>
  <si>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</si>
  <si>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</si>
  <si>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</si>
  <si>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</si>
  <si>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</si>
  <si>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</si>
  <si>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</si>
  <si>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</si>
  <si>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</si>
  <si>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</si>
  <si>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</si>
  <si>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</si>
  <si>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</si>
  <si>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</si>
  <si>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</si>
  <si>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</si>
  <si>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</si>
  <si>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</si>
  <si>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</si>
  <si>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</si>
  <si>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</si>
  <si>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</si>
  <si>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</si>
  <si>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</si>
  <si>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</si>
  <si>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</si>
  <si>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</si>
  <si>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</si>
  <si>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</si>
  <si>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</si>
  <si>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</si>
  <si>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</si>
  <si>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</si>
  <si>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</si>
  <si>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</si>
  <si>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</si>
  <si>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</si>
  <si>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</si>
  <si>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</si>
  <si>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</si>
  <si>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</si>
  <si>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</si>
  <si>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</si>
  <si>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</si>
  <si>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</si>
  <si>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</si>
  <si>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</si>
  <si>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</si>
  <si>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</si>
  <si>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</si>
  <si>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</si>
  <si>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</si>
  <si>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</si>
  <si>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</si>
  <si>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</si>
  <si>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</si>
  <si>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</si>
  <si>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</si>
  <si>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</si>
  <si>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</si>
  <si>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</si>
  <si>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</si>
  <si>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</si>
  <si>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</si>
  <si>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</si>
  <si>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</si>
  <si>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</si>
  <si>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</si>
  <si>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</si>
  <si>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</si>
  <si>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</si>
  <si>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</si>
  <si>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</si>
  <si>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</si>
  <si>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</si>
  <si>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</si>
  <si>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</si>
  <si>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</si>
  <si>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</si>
  <si>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</si>
  <si>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</si>
  <si>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</si>
  <si>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</si>
  <si>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</si>
  <si>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</si>
  <si>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</si>
  <si>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</si>
  <si>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</si>
  <si>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</si>
  <si>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</si>
  <si>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</si>
  <si>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</si>
  <si>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</si>
  <si>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</si>
  <si>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</si>
  <si>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</si>
  <si>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</si>
  <si>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</si>
  <si>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</si>
  <si>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</si>
  <si>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</si>
  <si>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</si>
  <si>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</si>
  <si>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</si>
  <si>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</si>
  <si>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</si>
  <si>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</si>
  <si>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</si>
  <si>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</si>
  <si>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</si>
  <si>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</si>
  <si>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</si>
  <si>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</si>
  <si>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</si>
  <si>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</si>
  <si>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</si>
  <si>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</si>
  <si>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</si>
  <si>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</si>
  <si>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</si>
  <si>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</si>
  <si>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</si>
  <si>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</si>
  <si>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</si>
  <si>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</si>
  <si>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</si>
  <si>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</si>
  <si>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</si>
  <si>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</si>
  <si>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</si>
  <si>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</si>
  <si>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</si>
  <si>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</si>
  <si>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</si>
  <si>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</si>
  <si>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</si>
  <si>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</si>
  <si>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</si>
  <si>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</si>
  <si>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</si>
  <si>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</si>
  <si>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</si>
  <si>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</si>
  <si>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</si>
  <si>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</si>
  <si>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</si>
  <si>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</si>
  <si>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</si>
  <si>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</si>
  <si>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</si>
  <si>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</si>
  <si>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</si>
  <si>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</si>
  <si>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</si>
  <si>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</si>
  <si>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</si>
  <si>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</si>
  <si>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</si>
  <si>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</si>
  <si>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</si>
  <si>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</si>
  <si>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</si>
  <si>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</si>
  <si>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</si>
  <si>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</si>
  <si>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</si>
  <si>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</si>
  <si>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</si>
  <si>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</si>
  <si>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</si>
  <si>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</si>
  <si>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</si>
  <si>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</si>
  <si>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</si>
  <si>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</si>
  <si>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</si>
  <si>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</si>
  <si>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</si>
  <si>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</si>
  <si>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</si>
  <si>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</si>
  <si>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</si>
  <si>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</si>
  <si>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</si>
  <si>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</si>
  <si>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</si>
  <si>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</si>
  <si>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</si>
  <si>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</si>
  <si>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</si>
  <si>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</si>
  <si>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</si>
  <si>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</si>
  <si>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</si>
  <si>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</si>
  <si>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</si>
  <si>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</si>
  <si>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</si>
  <si>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</si>
  <si>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</si>
  <si>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</si>
  <si>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</si>
  <si>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</si>
  <si>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</si>
  <si>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</si>
  <si>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</si>
  <si>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</si>
  <si>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</si>
  <si>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</si>
  <si>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</si>
  <si>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</si>
  <si>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</si>
  <si>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</si>
  <si>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</si>
  <si>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</si>
  <si>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</si>
  <si>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</si>
  <si>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</si>
  <si>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</si>
  <si>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</si>
  <si>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</si>
  <si>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</si>
  <si>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</si>
  <si>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</si>
  <si>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</si>
  <si>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</si>
  <si>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</si>
  <si>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</si>
  <si>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</si>
  <si>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</si>
  <si>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</si>
  <si>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</si>
  <si>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</si>
  <si>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</si>
  <si>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</si>
  <si>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</si>
  <si>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</si>
  <si>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</si>
  <si>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</si>
  <si>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</si>
  <si>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</si>
  <si>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</si>
  <si>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</si>
  <si>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</si>
  <si>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</si>
  <si>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</si>
  <si>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</si>
  <si>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</si>
  <si>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</si>
  <si>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</si>
  <si>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</si>
  <si>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</si>
  <si>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</si>
  <si>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</si>
  <si>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</si>
  <si>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</si>
  <si>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</si>
  <si>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</si>
  <si>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</si>
  <si>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</si>
  <si>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</si>
  <si>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</si>
  <si>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</si>
  <si>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</si>
  <si>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</si>
  <si>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</si>
  <si>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</si>
  <si>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</si>
  <si>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</si>
  <si>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</si>
  <si>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</si>
  <si>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</si>
  <si>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</si>
  <si>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</si>
  <si>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</si>
  <si>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</si>
  <si>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</si>
  <si>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</si>
  <si>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</si>
  <si>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</si>
  <si>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</si>
  <si>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</si>
  <si>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</si>
  <si>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</si>
  <si>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</si>
  <si>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</si>
  <si>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</si>
  <si>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</si>
  <si>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</si>
  <si>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</si>
  <si>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</si>
  <si>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</si>
  <si>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</si>
  <si>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</si>
  <si>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</si>
  <si>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</si>
  <si>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</si>
  <si>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</si>
  <si>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</si>
  <si>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</si>
  <si>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</si>
  <si>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</si>
  <si>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</si>
  <si>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</si>
  <si>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</si>
  <si>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</si>
  <si>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</si>
  <si>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</si>
  <si>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</si>
  <si>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</si>
  <si>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</si>
  <si>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</si>
  <si>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</si>
  <si>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</si>
  <si>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</si>
  <si>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</si>
  <si>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</si>
  <si>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</si>
  <si>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</si>
  <si>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</si>
  <si>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</si>
  <si>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</si>
  <si>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</si>
  <si>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</si>
  <si>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</si>
  <si>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</si>
  <si>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</si>
  <si>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</si>
  <si>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</si>
  <si>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</si>
  <si>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</si>
  <si>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</si>
  <si>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</si>
  <si>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</si>
  <si>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</si>
  <si>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</si>
  <si>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</si>
  <si>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</si>
  <si>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</si>
  <si>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</si>
  <si>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</si>
  <si>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</si>
  <si>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</si>
  <si>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</si>
  <si>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</si>
  <si>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</si>
  <si>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</si>
  <si>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</si>
  <si>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</si>
  <si>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</si>
  <si>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</si>
  <si>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</si>
  <si>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</si>
  <si>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</si>
  <si>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</si>
  <si>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</si>
  <si>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</si>
  <si>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</si>
  <si>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</si>
  <si>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</si>
  <si>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</si>
  <si>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</si>
  <si>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</si>
  <si>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</si>
  <si>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</si>
  <si>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</si>
  <si>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</si>
  <si>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</si>
  <si>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</si>
  <si>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</si>
  <si>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</si>
  <si>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</si>
  <si>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</si>
  <si>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</si>
  <si>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</si>
  <si>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</si>
  <si>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</si>
  <si>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</si>
  <si>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</si>
  <si>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</si>
  <si>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</si>
  <si>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</si>
  <si>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</si>
  <si>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</si>
  <si>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</si>
  <si>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</si>
  <si>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</si>
  <si>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</si>
  <si>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</si>
  <si>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</si>
  <si>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</si>
  <si>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</si>
  <si>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</si>
  <si>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</si>
  <si>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</si>
  <si>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</si>
  <si>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</si>
  <si>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</si>
  <si>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</si>
  <si>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</si>
  <si>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</si>
  <si>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</si>
  <si>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</si>
  <si>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</si>
  <si>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</si>
  <si>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</si>
  <si>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</si>
  <si>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</si>
  <si>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</si>
  <si>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</si>
  <si>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</si>
  <si>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</si>
  <si>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</si>
  <si>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</si>
  <si>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</si>
  <si>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</si>
  <si>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</si>
  <si>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</si>
  <si>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</si>
  <si>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</si>
  <si>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</si>
  <si>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</si>
  <si>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</si>
  <si>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</si>
  <si>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</si>
  <si>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</si>
  <si>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</si>
  <si>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</si>
  <si>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</si>
  <si>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</si>
  <si>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</si>
  <si>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</si>
  <si>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</si>
  <si>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</si>
  <si>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</si>
  <si>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</si>
  <si>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</si>
  <si>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</si>
  <si>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</si>
  <si>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</si>
  <si>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</si>
  <si>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</si>
  <si>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</si>
  <si>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</si>
  <si>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</si>
  <si>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</si>
  <si>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</si>
  <si>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</si>
  <si>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</si>
  <si>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</si>
  <si>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</si>
  <si>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</si>
  <si>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</si>
  <si>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</si>
  <si>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</si>
  <si>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</si>
  <si>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</si>
  <si>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</si>
  <si>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</si>
  <si>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</si>
  <si>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</si>
  <si>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</si>
  <si>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</si>
  <si>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</si>
  <si>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</si>
  <si>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</si>
  <si>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</si>
  <si>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</si>
  <si>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</si>
  <si>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</si>
  <si>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</si>
  <si>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</si>
  <si>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</si>
  <si>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</si>
  <si>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</si>
  <si>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</si>
  <si>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</si>
  <si>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</si>
  <si>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</si>
  <si>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</si>
  <si>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</si>
  <si>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</si>
  <si>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</si>
  <si>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</si>
  <si>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</si>
  <si>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</si>
  <si>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</si>
  <si>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</si>
  <si>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</si>
  <si>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</si>
  <si>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</si>
  <si>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</si>
  <si>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</si>
  <si>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</si>
  <si>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</si>
  <si>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</si>
  <si>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</si>
  <si>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</si>
  <si>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</si>
  <si>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</si>
  <si>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</si>
  <si>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</si>
  <si>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</si>
  <si>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</si>
  <si>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</si>
  <si>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</si>
  <si>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</si>
  <si>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</si>
  <si>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</si>
  <si>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</si>
  <si>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</si>
  <si>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</si>
  <si>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</si>
  <si>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</si>
  <si>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</si>
  <si>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</si>
  <si>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</si>
  <si>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</si>
  <si>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</si>
  <si>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</si>
  <si>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</si>
  <si>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</si>
  <si>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</si>
  <si>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</si>
  <si>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</si>
  <si>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</si>
  <si>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</si>
  <si>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</si>
  <si>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</si>
  <si>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</si>
  <si>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</si>
  <si>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</si>
  <si>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</si>
  <si>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</si>
  <si>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</si>
  <si>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</si>
  <si>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</si>
  <si>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</si>
  <si>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</si>
  <si>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</si>
  <si>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</si>
  <si>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</si>
  <si>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</si>
  <si>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</si>
  <si>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</si>
  <si>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</si>
  <si>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</si>
  <si>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</si>
  <si>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</si>
  <si>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</si>
  <si>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</si>
  <si>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</si>
  <si>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</si>
  <si>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</si>
  <si>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</si>
  <si>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</si>
  <si>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</si>
  <si>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</si>
  <si>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</si>
  <si>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</si>
  <si>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</si>
  <si>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</si>
  <si>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</si>
  <si>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</si>
  <si>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</si>
  <si>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</si>
  <si>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</si>
  <si>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</si>
  <si>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</si>
  <si>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</si>
  <si>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</si>
  <si>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</si>
  <si>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</si>
  <si>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</si>
  <si>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</si>
  <si>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</si>
  <si>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</si>
  <si>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</si>
  <si>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</si>
  <si>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</si>
  <si>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</si>
  <si>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</si>
  <si>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</si>
  <si>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</si>
  <si>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</si>
  <si>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</si>
  <si>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</si>
  <si>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</si>
  <si>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</si>
  <si>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</si>
  <si>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</si>
  <si>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</si>
  <si>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</si>
  <si>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</si>
  <si>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</si>
  <si>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</si>
  <si>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</si>
  <si>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</si>
  <si>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</si>
  <si>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</si>
  <si>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</si>
  <si>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</si>
  <si>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</si>
  <si>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</si>
  <si>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</si>
  <si>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</si>
  <si>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</si>
  <si>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</si>
  <si>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</si>
  <si>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</si>
  <si>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</si>
  <si>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</si>
  <si>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</si>
  <si>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</si>
  <si>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</si>
  <si>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</si>
  <si>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</si>
  <si>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</si>
  <si>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</si>
  <si>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</si>
  <si>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</si>
  <si>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</si>
  <si>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</si>
  <si>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</si>
  <si>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</si>
  <si>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</si>
  <si>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</si>
  <si>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</si>
  <si>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</si>
  <si>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</si>
  <si>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</si>
  <si>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</si>
  <si>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</si>
  <si>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</si>
  <si>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</si>
  <si>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</si>
  <si>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</si>
  <si>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</si>
  <si>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</si>
  <si>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</si>
  <si>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</si>
  <si>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</si>
  <si>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</si>
  <si>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</si>
  <si>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</si>
  <si>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</si>
  <si>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</si>
  <si>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</si>
  <si>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</si>
  <si>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</si>
  <si>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</si>
  <si>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</si>
  <si>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</si>
  <si>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</si>
  <si>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</si>
  <si>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</si>
  <si>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</si>
  <si>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</si>
  <si>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</si>
  <si>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</si>
  <si>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</si>
  <si>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</si>
  <si>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</si>
  <si>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</si>
  <si>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</si>
  <si>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</si>
  <si>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</si>
  <si>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</si>
  <si>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</si>
  <si>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</si>
  <si>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</si>
  <si>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</si>
  <si>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</si>
  <si>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</si>
  <si>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</si>
  <si>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</si>
  <si>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</si>
  <si>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</si>
  <si>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</si>
  <si>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</si>
  <si>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</si>
  <si>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</si>
  <si>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</si>
  <si>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</si>
  <si>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</si>
  <si>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</si>
  <si>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</si>
  <si>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</si>
  <si>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</si>
  <si>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</si>
  <si>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</si>
  <si>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</si>
  <si>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</si>
  <si>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</si>
  <si>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</si>
  <si>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</si>
  <si>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</si>
  <si>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</si>
  <si>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</si>
  <si>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</si>
  <si>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</si>
  <si>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</si>
  <si>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</si>
  <si>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</si>
  <si>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</si>
  <si>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</si>
  <si>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</si>
  <si>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</si>
  <si>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</si>
  <si>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</si>
  <si>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</si>
  <si>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</si>
  <si>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</si>
  <si>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</si>
  <si>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</si>
  <si>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</si>
  <si>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</si>
  <si>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</si>
  <si>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</si>
  <si>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</si>
  <si>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</si>
  <si>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</si>
  <si>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</si>
  <si>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</si>
  <si>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</si>
  <si>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</si>
  <si>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</si>
  <si>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</si>
  <si>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</si>
  <si>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</si>
  <si>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</si>
  <si>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</si>
  <si>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</si>
  <si>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</si>
  <si>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</si>
  <si>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</si>
  <si>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</si>
  <si>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</si>
  <si>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</si>
  <si>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</si>
  <si>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</si>
  <si>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</si>
  <si>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</si>
  <si>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</si>
  <si>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</si>
  <si>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</si>
  <si>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</si>
  <si>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</si>
  <si>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</si>
  <si>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</si>
  <si>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</si>
  <si>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</si>
  <si>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</si>
  <si>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</si>
  <si>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</si>
  <si>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</si>
  <si>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</si>
  <si>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</si>
  <si>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</si>
  <si>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</si>
  <si>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</si>
  <si>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</si>
  <si>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</si>
  <si>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</si>
  <si>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</si>
  <si>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</si>
  <si>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</si>
  <si>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</si>
  <si>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</si>
  <si>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</si>
  <si>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</si>
  <si>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</si>
  <si>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</si>
  <si>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</si>
  <si>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</si>
  <si>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</si>
  <si>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</si>
  <si>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</si>
  <si>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</si>
  <si>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</si>
  <si>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</si>
  <si>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</si>
  <si>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</si>
  <si>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</si>
  <si>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</si>
  <si>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</si>
  <si>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</si>
  <si>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</si>
  <si>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</si>
  <si>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</si>
  <si>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</si>
  <si>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</si>
  <si>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</si>
  <si>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</si>
  <si>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</si>
  <si>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</si>
  <si>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</si>
  <si>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</si>
  <si>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</si>
  <si>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</si>
  <si>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</si>
  <si>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</si>
  <si>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</si>
  <si>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</si>
  <si>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</si>
  <si>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</si>
  <si>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</si>
  <si>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</si>
  <si>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</si>
  <si>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</si>
  <si>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</si>
  <si>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</si>
  <si>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</si>
  <si>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</si>
  <si>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</si>
  <si>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</si>
  <si>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</si>
  <si>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</si>
  <si>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</si>
  <si>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</si>
  <si>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</si>
  <si>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</si>
  <si>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</si>
  <si>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</si>
  <si>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</si>
  <si>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</si>
  <si>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</si>
  <si>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</si>
  <si>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</si>
  <si>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</si>
  <si>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</si>
  <si>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</si>
  <si>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</si>
  <si>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</si>
  <si>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</si>
  <si>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</si>
  <si>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</si>
  <si>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</si>
  <si>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</si>
  <si>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</si>
  <si>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</si>
  <si>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</si>
  <si>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</si>
  <si>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</si>
  <si>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</si>
  <si>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</si>
  <si>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</si>
  <si>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</si>
  <si>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</si>
  <si>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</si>
  <si>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</si>
  <si>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</si>
  <si>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</si>
  <si>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</si>
  <si>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</si>
  <si>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</si>
  <si>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</si>
  <si>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</si>
  <si>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</si>
  <si>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</si>
  <si>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</si>
  <si>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</si>
  <si>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</si>
  <si>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</si>
  <si>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</si>
  <si>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</si>
  <si>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</si>
  <si>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</si>
  <si>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</si>
  <si>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</si>
  <si>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</si>
  <si>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</si>
  <si>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</si>
  <si>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</si>
  <si>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</si>
  <si>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</si>
  <si>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</si>
  <si>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</si>
  <si>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</si>
  <si>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</si>
  <si>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</si>
  <si>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</si>
  <si>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</si>
  <si>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</si>
  <si>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</si>
  <si>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</si>
  <si>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</si>
  <si>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</si>
  <si>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</si>
  <si>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</si>
  <si>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</si>
  <si>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</si>
  <si>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</si>
  <si>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</si>
  <si>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</si>
  <si>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</si>
  <si>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</si>
  <si>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</si>
  <si>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</si>
  <si>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</si>
  <si>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</si>
  <si>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</si>
  <si>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</si>
  <si>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</si>
  <si>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</si>
  <si>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</si>
  <si>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</si>
  <si>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</si>
  <si>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</si>
  <si>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</si>
  <si>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</si>
  <si>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</si>
  <si>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</si>
  <si>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</si>
  <si>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</si>
  <si>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</si>
  <si>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</si>
  <si>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</si>
  <si>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</si>
  <si>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</si>
  <si>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</si>
  <si>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</si>
  <si>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</si>
  <si>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</si>
  <si>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</si>
  <si>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</si>
  <si>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</si>
  <si>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</si>
  <si>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</si>
  <si>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</si>
  <si>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</si>
  <si>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</si>
  <si>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</si>
  <si>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</si>
  <si>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</si>
  <si>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</si>
  <si>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</si>
  <si>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</si>
  <si>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</si>
  <si>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</si>
  <si>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</si>
  <si>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</si>
  <si>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</si>
  <si>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</si>
  <si>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</si>
  <si>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</si>
  <si>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</si>
  <si>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</si>
  <si>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</si>
  <si>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</si>
  <si>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</si>
  <si>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</si>
  <si>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</si>
  <si>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</si>
  <si>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</si>
  <si>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</si>
  <si>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</si>
  <si>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</si>
  <si>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</si>
  <si>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</si>
  <si>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</si>
  <si>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</si>
  <si>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</si>
  <si>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</si>
  <si>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</si>
  <si>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</si>
  <si>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</si>
  <si>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</si>
  <si>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</si>
  <si>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</si>
  <si>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</si>
  <si>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</si>
  <si>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</si>
  <si>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</si>
  <si>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</si>
  <si>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</si>
  <si>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</si>
  <si>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</si>
  <si>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</si>
  <si>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</si>
  <si>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</si>
  <si>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</si>
  <si>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</si>
  <si>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</si>
  <si>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</si>
  <si>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</si>
  <si>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</si>
  <si>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</si>
  <si>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</si>
  <si>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</si>
  <si>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</si>
  <si>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</si>
  <si>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</si>
  <si>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</si>
  <si>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</si>
  <si>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</si>
  <si>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</si>
  <si>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</si>
  <si>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</si>
  <si>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</si>
  <si>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</si>
  <si>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</si>
  <si>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</si>
  <si>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</si>
  <si>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</si>
  <si>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</si>
  <si>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</si>
  <si>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</si>
  <si>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</si>
  <si>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</si>
  <si>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</si>
  <si>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</si>
  <si>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</si>
  <si>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</si>
  <si>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</si>
  <si>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</si>
  <si>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</si>
  <si>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</si>
  <si>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</si>
  <si>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</si>
  <si>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</si>
  <si>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</si>
  <si>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</si>
  <si>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</si>
  <si>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</si>
  <si>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</si>
  <si>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</si>
  <si>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</si>
  <si>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</si>
  <si>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</si>
  <si>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</si>
  <si>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</si>
  <si>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</si>
  <si>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</si>
  <si>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</si>
  <si>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</si>
  <si>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</si>
  <si>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</si>
  <si>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</si>
  <si>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</si>
  <si>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</si>
  <si>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</si>
  <si>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</si>
  <si>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</si>
  <si>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</si>
  <si>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</si>
  <si>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</si>
  <si>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</si>
  <si>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</si>
  <si>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</si>
  <si>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</si>
  <si>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</si>
  <si>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</si>
  <si>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</si>
  <si>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</si>
  <si>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</si>
  <si>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</si>
  <si>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</si>
  <si>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</si>
  <si>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</si>
  <si>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</si>
  <si>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</si>
  <si>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</si>
  <si>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</si>
  <si>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</si>
  <si>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</si>
  <si>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</si>
  <si>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</si>
  <si>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</si>
  <si>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</si>
  <si>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</si>
  <si>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</si>
  <si>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</si>
  <si>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</si>
  <si>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</si>
  <si>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</si>
  <si>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</si>
  <si>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</si>
  <si>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</si>
  <si>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</si>
  <si>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</si>
  <si>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</si>
  <si>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</si>
  <si>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</si>
  <si>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</si>
  <si>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</si>
  <si>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</si>
  <si>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</si>
  <si>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</si>
  <si>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</si>
  <si>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</si>
  <si>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</si>
  <si>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</si>
  <si>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</si>
  <si>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</si>
  <si>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</si>
  <si>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</si>
  <si>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</si>
  <si>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</si>
  <si>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</si>
  <si>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</si>
  <si>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</si>
  <si>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</si>
  <si>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</si>
  <si>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</si>
  <si>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</si>
  <si>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</si>
  <si>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</si>
  <si>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</si>
  <si>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</si>
  <si>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</si>
  <si>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</si>
  <si>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</si>
  <si>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</si>
  <si>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</si>
  <si>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</si>
  <si>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</si>
  <si>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</si>
  <si>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</si>
  <si>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</si>
  <si>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</si>
  <si>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</si>
  <si>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</si>
  <si>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</si>
  <si>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</si>
  <si>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</si>
  <si>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</si>
  <si>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</si>
  <si>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</si>
  <si>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</si>
  <si>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</si>
  <si>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</si>
  <si>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</si>
  <si>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</si>
  <si>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</si>
  <si>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</si>
  <si>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</si>
  <si>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</si>
  <si>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</si>
  <si>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</si>
  <si>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</si>
  <si>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</si>
  <si>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</si>
  <si>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</si>
  <si>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</si>
  <si>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</si>
  <si>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</si>
  <si>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</si>
  <si>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</si>
  <si>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</si>
  <si>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</si>
  <si>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</si>
  <si>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</si>
  <si>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</si>
  <si>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</si>
  <si>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</si>
  <si>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</si>
  <si>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</si>
  <si>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</si>
  <si>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</si>
  <si>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</si>
  <si>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</si>
  <si>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</si>
  <si>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</si>
  <si>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</si>
  <si>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</si>
  <si>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</si>
  <si>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</si>
  <si>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</si>
  <si>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</si>
  <si>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</si>
  <si>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</si>
  <si>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</si>
  <si>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</si>
  <si>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</si>
  <si>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</si>
  <si>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</si>
  <si>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</si>
  <si>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</si>
  <si>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</si>
  <si>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</si>
  <si>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</si>
  <si>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</si>
  <si>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</si>
  <si>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</si>
  <si>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</si>
  <si>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</si>
  <si>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</si>
  <si>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</si>
  <si>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</si>
  <si>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</si>
  <si>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</si>
  <si>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</si>
  <si>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</si>
  <si>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</si>
  <si>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</si>
  <si>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</si>
  <si>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</si>
  <si>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</si>
  <si>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</si>
  <si>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</si>
  <si>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</si>
  <si>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</si>
  <si>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</si>
  <si>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</si>
  <si>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</si>
  <si>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</si>
  <si>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</si>
  <si>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</si>
  <si>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</si>
  <si>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</si>
  <si>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</si>
  <si>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</si>
  <si>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</si>
  <si>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</si>
  <si>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</si>
  <si>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</si>
  <si>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</si>
  <si>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</si>
  <si>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</si>
  <si>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</si>
  <si>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</si>
  <si>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</si>
  <si>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</si>
  <si>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</si>
  <si>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</si>
  <si>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</si>
  <si>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</si>
  <si>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</si>
  <si>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</si>
  <si>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</si>
  <si>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</si>
  <si>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</si>
  <si>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</si>
  <si>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</si>
  <si>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</si>
  <si>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</si>
  <si>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</si>
  <si>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</si>
  <si>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</si>
  <si>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</si>
  <si>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</si>
  <si>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</si>
  <si>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</si>
  <si>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</si>
  <si>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</si>
  <si>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</si>
  <si>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</si>
  <si>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</si>
  <si>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</si>
  <si>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</si>
  <si>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</si>
  <si>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</si>
  <si>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</si>
  <si>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</si>
  <si>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</si>
  <si>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</si>
  <si>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</si>
  <si>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</si>
  <si>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</si>
  <si>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</si>
  <si>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</si>
  <si>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</si>
  <si>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</si>
  <si>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</si>
  <si>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</si>
  <si>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</si>
  <si>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</si>
  <si>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</si>
  <si>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</si>
  <si>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</si>
  <si>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</si>
  <si>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</si>
  <si>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</si>
  <si>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</si>
  <si>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</si>
  <si>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</si>
  <si>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</si>
  <si>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</si>
  <si>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</si>
  <si>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</si>
  <si>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</si>
  <si>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</si>
  <si>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</si>
  <si>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</si>
  <si>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</si>
  <si>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</si>
  <si>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</si>
  <si>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</si>
  <si>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</si>
  <si>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</si>
  <si>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</si>
  <si>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</si>
  <si>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</si>
  <si>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</si>
  <si>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</si>
  <si>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</si>
  <si>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</si>
  <si>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</si>
  <si>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</si>
  <si>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</si>
  <si>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</si>
  <si>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</si>
  <si>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</si>
  <si>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</si>
  <si>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</si>
  <si>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</si>
  <si>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</si>
  <si>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</si>
  <si>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</si>
  <si>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</si>
  <si>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</si>
  <si>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</si>
  <si>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</si>
  <si>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</si>
  <si>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</si>
  <si>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</si>
  <si>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</si>
  <si>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</si>
  <si>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</si>
  <si>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</si>
  <si>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</si>
  <si>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</si>
  <si>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</si>
  <si>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</si>
  <si>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</si>
  <si>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</si>
  <si>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</si>
  <si>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</si>
  <si>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</si>
  <si>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</si>
  <si>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</si>
  <si>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</si>
  <si>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</si>
  <si>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</si>
  <si>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</si>
  <si>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</si>
  <si>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</si>
  <si>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</si>
  <si>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</si>
  <si>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</si>
  <si>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</si>
  <si>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</si>
  <si>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</si>
  <si>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</si>
  <si>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</si>
  <si>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</si>
  <si>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</si>
  <si>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</si>
  <si>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</si>
  <si>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</si>
  <si>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</si>
  <si>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</si>
  <si>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</si>
  <si>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</si>
  <si>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</si>
  <si>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</si>
  <si>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</si>
  <si>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</si>
  <si>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</si>
  <si>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</si>
  <si>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</si>
  <si>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</si>
  <si>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</si>
  <si>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</si>
  <si>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</si>
  <si>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</si>
  <si>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</si>
  <si>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</si>
  <si>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</si>
  <si>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</si>
  <si>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</si>
  <si>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</si>
  <si>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</si>
  <si>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</si>
  <si>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</si>
  <si>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</si>
  <si>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</si>
  <si>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</si>
  <si>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</si>
  <si>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</si>
  <si>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</si>
  <si>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</si>
  <si>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</si>
  <si>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</si>
  <si>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</si>
  <si>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</si>
  <si>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</si>
  <si>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</si>
  <si>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</si>
  <si>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</si>
  <si>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</si>
  <si>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</si>
  <si>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</si>
  <si>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</si>
  <si>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</si>
  <si>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</si>
  <si>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</si>
  <si>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</si>
  <si>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</si>
  <si>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</si>
  <si>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</si>
  <si>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</si>
  <si>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</si>
  <si>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</si>
  <si>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</si>
  <si>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</si>
  <si>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</si>
  <si>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</si>
  <si>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</si>
  <si>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</si>
  <si>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</si>
  <si>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</si>
  <si>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</si>
  <si>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</si>
  <si>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</si>
  <si>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</si>
  <si>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</si>
  <si>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</si>
  <si>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</si>
  <si>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</si>
  <si>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</si>
  <si>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</si>
  <si>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</si>
  <si>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</si>
  <si>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</si>
  <si>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</si>
  <si>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</si>
  <si>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</si>
  <si>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</si>
  <si>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</si>
  <si>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</si>
  <si>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</si>
  <si>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</si>
  <si>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</si>
  <si>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</si>
  <si>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</si>
  <si>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</si>
  <si>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</si>
  <si>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</si>
  <si>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</si>
  <si>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</si>
  <si>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</si>
  <si>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</si>
  <si>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</si>
  <si>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</si>
  <si>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</si>
  <si>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</si>
  <si>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</si>
  <si>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</si>
  <si>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</si>
  <si>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</si>
  <si>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</si>
  <si>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</si>
  <si>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</si>
  <si>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</si>
  <si>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</si>
  <si>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</si>
  <si>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</si>
  <si>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</si>
  <si>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</si>
  <si>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</si>
  <si>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</si>
  <si>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</si>
  <si>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</si>
  <si>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</si>
  <si>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</si>
  <si>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</si>
  <si>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</si>
  <si>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</si>
  <si>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</si>
  <si>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</si>
  <si>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</si>
  <si>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</si>
  <si>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</si>
  <si>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</si>
  <si>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</si>
  <si>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</si>
  <si>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</si>
  <si>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</si>
  <si>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</si>
  <si>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</si>
  <si>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</si>
  <si>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</si>
  <si>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</si>
  <si>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</si>
  <si>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</si>
  <si>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</si>
  <si>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</si>
  <si>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</si>
  <si>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</si>
  <si>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</si>
  <si>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</si>
  <si>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</si>
  <si>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</si>
  <si>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</si>
  <si>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</si>
  <si>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</si>
  <si>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</si>
  <si>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</si>
  <si>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</si>
  <si>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</si>
  <si>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</si>
  <si>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</si>
  <si>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</si>
  <si>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</si>
  <si>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</si>
  <si>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</si>
  <si>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</si>
  <si>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</si>
  <si>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</si>
  <si>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</si>
  <si>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</si>
  <si>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</si>
  <si>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</si>
  <si>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</si>
  <si>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</si>
  <si>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</si>
  <si>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</si>
  <si>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</si>
  <si>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</si>
  <si>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</si>
  <si>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</si>
  <si>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</si>
  <si>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</si>
  <si>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</si>
  <si>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</si>
  <si>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</si>
  <si>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</si>
  <si>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</si>
  <si>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</si>
  <si>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</si>
  <si>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</si>
  <si>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</si>
  <si>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</si>
  <si>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</si>
  <si>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</si>
  <si>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</si>
  <si>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</si>
  <si>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</si>
  <si>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</si>
  <si>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</si>
  <si>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</si>
  <si>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</si>
  <si>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</si>
  <si>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</si>
  <si>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</si>
  <si>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</si>
  <si>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</si>
  <si>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</si>
  <si>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</si>
  <si>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</si>
  <si>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</si>
  <si>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</si>
  <si>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</si>
  <si>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</si>
  <si>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</si>
  <si>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</si>
  <si>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</si>
  <si>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</si>
  <si>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</si>
  <si>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</si>
  <si>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</si>
  <si>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</si>
  <si>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</si>
  <si>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</si>
  <si>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</si>
  <si>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</si>
  <si>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</si>
  <si>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</si>
  <si>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</si>
  <si>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</si>
  <si>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</si>
  <si>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</si>
  <si>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</si>
  <si>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</si>
  <si>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</si>
  <si>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</si>
  <si>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</si>
  <si>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</si>
  <si>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</si>
  <si>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</si>
  <si>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</si>
  <si>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</si>
  <si>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</si>
  <si>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</si>
  <si>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</si>
  <si>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</si>
  <si>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</si>
  <si>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</si>
  <si>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</si>
  <si>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</si>
  <si>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</si>
  <si>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</si>
  <si>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</si>
  <si>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</si>
  <si>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</si>
  <si>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</si>
  <si>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</si>
  <si>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</si>
  <si>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</si>
  <si>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</si>
  <si>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</si>
  <si>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</si>
  <si>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</si>
  <si>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</si>
  <si>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</si>
  <si>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</si>
  <si>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</si>
  <si>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</si>
  <si>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</si>
  <si>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</si>
  <si>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</si>
  <si>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</si>
  <si>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</si>
  <si>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</si>
  <si>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</si>
  <si>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</si>
  <si>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</si>
  <si>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</si>
  <si>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</si>
  <si>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</si>
  <si>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</si>
  <si>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</si>
  <si>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</si>
  <si>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</si>
  <si>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</si>
  <si>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</si>
  <si>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</si>
  <si>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</si>
  <si>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</si>
  <si>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</si>
  <si>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</si>
  <si>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</si>
  <si>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</si>
  <si>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</si>
  <si>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</si>
  <si>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</si>
  <si>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</si>
  <si>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</si>
  <si>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</si>
  <si>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</si>
  <si>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</si>
  <si>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</si>
  <si>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</si>
  <si>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</si>
  <si>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</si>
  <si>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</si>
  <si>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</si>
  <si>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</si>
  <si>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</si>
  <si>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</si>
  <si>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</si>
  <si>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</si>
  <si>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</si>
  <si>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</si>
  <si>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</si>
  <si>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</si>
  <si>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</si>
  <si>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</si>
  <si>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</si>
  <si>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</si>
  <si>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</si>
  <si>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</si>
  <si>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</si>
  <si>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</si>
  <si>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</si>
  <si>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</si>
  <si>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</si>
  <si>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</si>
  <si>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</si>
  <si>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</si>
  <si>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</si>
  <si>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</si>
  <si>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</si>
  <si>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</si>
  <si>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</si>
  <si>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</si>
  <si>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</si>
  <si>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</si>
  <si>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</si>
  <si>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</si>
  <si>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</si>
  <si>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</si>
  <si>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</si>
  <si>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</si>
  <si>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</si>
  <si>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</si>
  <si>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</si>
  <si>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</si>
  <si>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</si>
  <si>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</si>
  <si>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</si>
  <si>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</si>
  <si>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</si>
  <si>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</si>
  <si>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</si>
  <si>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</si>
  <si>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</si>
  <si>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</si>
  <si>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</si>
  <si>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</si>
  <si>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</si>
  <si>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</si>
  <si>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</si>
  <si>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</si>
  <si>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</si>
  <si>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t>
  </si>
  <si>
    <t>Qorvo US, Inc.</t>
  </si>
  <si>
    <t>Ashlee Raulston</t>
  </si>
  <si>
    <t>ashlee.raulston@qorvo.com</t>
  </si>
  <si>
    <t>Carla Susmilch</t>
  </si>
  <si>
    <t>Director, ESG</t>
  </si>
  <si>
    <t>carla.susmilch@qorvo.com</t>
  </si>
  <si>
    <t>(503) 615-9713</t>
  </si>
  <si>
    <t>10-Apr-2023</t>
  </si>
  <si>
    <t>Due diligence process is ongoing</t>
  </si>
  <si>
    <t>https://www.qorvo.com/about-us/corporate-social-responsibility/our-program</t>
  </si>
  <si>
    <t>As the RMI's cobalt assessment program continues to grow, suppliers will be required to use validated smelters.</t>
  </si>
  <si>
    <t/>
  </si>
  <si>
    <t>04-544-4635</t>
  </si>
  <si>
    <t>DUNS</t>
  </si>
  <si>
    <t>7628 Thorndike Road, Greensboro, North Carolina 27409</t>
  </si>
  <si>
    <t>(336) 678-7357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</si>
</sst>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qorvo.com/about-us/corporate-social-responsibility/our-progra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password="C246" sheet="1" objects="1" scenarios="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Header>&amp;R&amp;"Arial,Regular"&amp;09&amp;K000000Classification | &amp;K00A1E0PRIVATE</oddHeader>
    <oddFooter>&amp;C&amp;P / &amp;N ページ&amp;R&amp;"Arial,Regular"&amp;09&amp;K000000©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sheetProtection password="C246" sheet="1" objects="1" scenarios="1"/>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sheetProtection password="C246" sheet="1" objects="1" scenarios="1"/>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FDE6E14F-5A36-40FA-A10D-05533DA98D11}"/>
    </customSheetView>
    <customSheetView guid="{4BDF1A28-30D5-449D-B20E-D6C97EF9FAE1}" showAutoFilter="1">
      <selection activeCell="C1" sqref="C1:D65536"/>
      <pageMargins left="0" right="0" top="0" bottom="0" header="0" footer="0"/>
      <pageSetup orientation="portrait"/>
      <autoFilter ref="B1:C1" xr:uid="{42FE27BF-C862-42F1-8D80-172867B0275F}"/>
    </customSheetView>
  </customSheetViews>
  <phoneticPr fontId="85" type="noConversion"/>
  <pageMargins left="0.75" right="0.75" top="1" bottom="1" header="0.3" footer="0.3"/>
  <pageSetup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autoPageBreaks="0" fitToPage="1"/>
  </sheetPr>
  <dimension ref="A1:G19"/>
  <sheetViews>
    <sheetView showGridLines="0" topLeftCell="A2" workbookViewId="0">
      <pane xSplit="1" ySplit="11" topLeftCell="B16" activePane="bottomRight" state="frozen"/>
      <selection pane="topRight" activeCell="B24" sqref="B24:J24"/>
      <selection pane="bottomLeft" activeCell="B24" sqref="B24:J24"/>
      <selection pane="bottomRight" activeCell="E17" sqref="E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password="C246" sheet="1" objects="1" scenarios="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90">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password="C246" sheet="1" objects="1" scenarios="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20"/>
  <sheetViews>
    <sheetView showGridLines="0" showZeros="0" tabSelected="1" workbookViewId="0">
      <selection activeCell="B2" sqref="B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7" t="s">
        <v>12811</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12823</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12824</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12825</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12812</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6" t="s">
        <v>12813</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12826</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12814</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12815</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6" t="s">
        <v>12816</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12817</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t="s">
        <v>12818</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28</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t="s">
        <v>28</v>
      </c>
      <c r="E38" s="323"/>
      <c r="F38" s="41"/>
      <c r="G38" s="324" t="s">
        <v>12819</v>
      </c>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t="s">
        <v>28</v>
      </c>
      <c r="E44" s="323"/>
      <c r="F44" s="41"/>
      <c r="G44" s="324" t="s">
        <v>12819</v>
      </c>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t="s">
        <v>31</v>
      </c>
      <c r="E50" s="385"/>
      <c r="F50" s="41"/>
      <c r="G50" s="324" t="s">
        <v>12819</v>
      </c>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t="s">
        <v>24</v>
      </c>
      <c r="E56" s="343"/>
      <c r="F56" s="41"/>
      <c r="G56" s="324" t="s">
        <v>12819</v>
      </c>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38" t="s">
        <v>12820</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t="s">
        <v>24</v>
      </c>
      <c r="E74" s="323"/>
      <c r="F74" s="9"/>
      <c r="G74" s="324" t="s">
        <v>12821</v>
      </c>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password="C246" sheet="1" objects="1" scenarios="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91C21ED9-1DCD-4BF0-AD30-04D035B91368}"/>
  </hyperlinks>
  <pageMargins left="0.70866141732283505" right="0.70866141732283505" top="0.74803149606299202" bottom="0.74803149606299202" header="0.31496062992126" footer="0.31496062992126"/>
  <pageSetup fitToHeight="0"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t="s">
        <v>12562</v>
      </c>
      <c r="B5" s="151" t="str">
        <f ca="1">IF(LEN(A5)=0,"",INDEX('Smelter Look-up'!$A:$A,MATCH($A5,'Smelter Look-up'!$E:$E,0)))</f>
        <v>Cobalt</v>
      </c>
      <c r="C5" s="154" t="str">
        <f ca="1">IF(LEN(A5)=0,"",INDEX('Smelter Look-up'!$C:$C,MATCH($A5,'Smelter Look-up'!$E:$E,0)))</f>
        <v>Anhui Hanrui New Materials Co., Ltd.</v>
      </c>
      <c r="D5" s="151"/>
      <c r="E5" s="151" t="str">
        <f ca="1">IF(ISERROR($V5),"",OFFSET('Smelter Look-up'!$D$4,$V5-4,0)&amp;"")</f>
        <v>CHINA</v>
      </c>
      <c r="F5" s="151" t="str">
        <f ca="1">IF(ISERROR($V5),"",OFFSET('Smelter Look-up'!$E$4,$V5-4,0))</f>
        <v>CID003927</v>
      </c>
      <c r="G5" s="151" t="str">
        <f ca="1">IF(C5=$X$4,"Enter smelter details",IF(ISERROR($V5),"",OFFSET('Smelter Look-up'!$F$4,$V5-4,0)))</f>
        <v>RMI</v>
      </c>
      <c r="H5" s="209" t="s">
        <v>12822</v>
      </c>
      <c r="I5" s="210" t="str">
        <f ca="1">IF(ISERROR($V5),"",OFFSET('Smelter Look-up'!$H$4,$V5-4,0))</f>
        <v>Chuzhou</v>
      </c>
      <c r="J5" s="210" t="str">
        <f ca="1">IF(ISERROR($V5),"",OFFSET('Smelter Look-up'!$I$4,$V5-4,0))</f>
        <v>Anhui Sheng</v>
      </c>
      <c r="K5" s="152" t="s">
        <v>12822</v>
      </c>
      <c r="L5" s="152" t="s">
        <v>12822</v>
      </c>
      <c r="M5" s="152" t="s">
        <v>12822</v>
      </c>
      <c r="N5" s="152" t="s">
        <v>12822</v>
      </c>
      <c r="O5" s="152" t="s">
        <v>28</v>
      </c>
      <c r="P5" s="212" t="s">
        <v>12822</v>
      </c>
      <c r="Q5" s="153" t="s">
        <v>12822</v>
      </c>
      <c r="R5" s="151" t="str">
        <f ca="1">IF(ISERROR($V5),"",OFFSET('Smelter Look-up'!$C$4,$V5-4,0)&amp;"")</f>
        <v>Anhui Hanrui New Materials Co., Ltd.</v>
      </c>
      <c r="S5" s="157" t="str">
        <f t="shared" ref="S5:S63" ca="1" si="0">IF(B5="","",IF(ISERROR(MATCH($E5,CL,0)),"Unknown",INDIRECT("'C'!$A$"&amp;MATCH($E5,CL,0)+1)))</f>
        <v>Unknown</v>
      </c>
      <c r="T5" s="157" t="str">
        <f ca="1">IF(B5="","",IF(ISERROR(MATCH($J5,SorP!$B$1:$B$5662,0)),"",INDIRECT("'SorP'!$A$"&amp;MATCH($J5,SorP!$B$1:$B$5662,0))))</f>
        <v>CN-AH</v>
      </c>
      <c r="U5" s="170"/>
      <c r="V5" s="171">
        <f ca="1">IF(C5="",NA(),MATCH($B5&amp;$C5,'Smelter Look-up'!$J:$J,0))</f>
        <v>5</v>
      </c>
      <c r="X5" s="172">
        <f t="shared" ref="X5:X62" ca="1" si="1">IF(AND(C5="Smelter not listed",OR(LEN(D5)=0,LEN(E5)=0)),1,0)</f>
        <v>0</v>
      </c>
      <c r="AB5" s="172" t="str">
        <f t="shared" ref="AB5:AB62" ca="1" si="2">B5&amp;C5</f>
        <v>CobaltAnhui Hanrui New Materials Co., Ltd.</v>
      </c>
    </row>
    <row r="6" spans="1:34" s="172" customFormat="1" ht="25.5">
      <c r="A6" s="201" t="s">
        <v>69</v>
      </c>
      <c r="B6" s="151" t="str">
        <f ca="1">IF(LEN(A6)=0,"",INDEX('Smelter Look-up'!$A:$A,MATCH($A6,'Smelter Look-up'!$E:$E,0)))</f>
        <v>Cobalt</v>
      </c>
      <c r="C6" s="154" t="str">
        <f ca="1">IF(LEN(A6)=0,"",INDEX('Smelter Look-up'!$C:$C,MATCH($A6,'Smelter Look-up'!$E:$E,0)))</f>
        <v>Chemaf Etoile</v>
      </c>
      <c r="D6" s="151"/>
      <c r="E6" s="151" t="str">
        <f ca="1">IF(ISERROR($V6),"",OFFSET('Smelter Look-up'!$D$4,$V6-4,0)&amp;"")</f>
        <v>CONGO, DEMOCRATIC REPUBLIC OF THE</v>
      </c>
      <c r="F6" s="151" t="str">
        <f ca="1">IF(ISERROR($V6),"",OFFSET('Smelter Look-up'!$E$4,$V6-4,0))</f>
        <v>CID003264</v>
      </c>
      <c r="G6" s="151" t="str">
        <f ca="1">IF(C6=$X$4,"Enter smelter details",IF(ISERROR($V6),"",OFFSET('Smelter Look-up'!$F$4,$V6-4,0)))</f>
        <v>RMI</v>
      </c>
      <c r="H6" s="209" t="s">
        <v>12822</v>
      </c>
      <c r="I6" s="210" t="str">
        <f ca="1">IF(ISERROR($V6),"",OFFSET('Smelter Look-up'!$H$4,$V6-4,0))</f>
        <v>Lubumbashi</v>
      </c>
      <c r="J6" s="210" t="str">
        <f ca="1">IF(ISERROR($V6),"",OFFSET('Smelter Look-up'!$I$4,$V6-4,0))</f>
        <v>Haut-Katanga</v>
      </c>
      <c r="K6" s="152" t="s">
        <v>12822</v>
      </c>
      <c r="L6" s="152" t="s">
        <v>12822</v>
      </c>
      <c r="M6" s="152" t="s">
        <v>12822</v>
      </c>
      <c r="N6" s="152" t="s">
        <v>12822</v>
      </c>
      <c r="O6" s="152" t="s">
        <v>28</v>
      </c>
      <c r="P6" s="212" t="s">
        <v>12822</v>
      </c>
      <c r="Q6" s="153" t="s">
        <v>12822</v>
      </c>
      <c r="R6" s="151" t="str">
        <f ca="1">IF(ISERROR($V6),"",OFFSET('Smelter Look-up'!$C$4,$V6-4,0)&amp;"")</f>
        <v>Chemaf Etoile</v>
      </c>
      <c r="S6" s="157" t="str">
        <f t="shared" ca="1" si="0"/>
        <v>Unknown</v>
      </c>
      <c r="T6" s="157" t="str">
        <f ca="1">IF(B6="","",IF(ISERROR(MATCH($J6,SorP!$B$1:$B$5662,0)),"",INDIRECT("'SorP'!$A$"&amp;MATCH($J6,SorP!$B$1:$B$5662,0))))</f>
        <v>CD-HK</v>
      </c>
      <c r="U6" s="170"/>
      <c r="V6" s="171">
        <f ca="1">IF(C6="",NA(),MATCH($B6&amp;$C6,'Smelter Look-up'!$J:$J,0))</f>
        <v>7</v>
      </c>
      <c r="X6" s="172">
        <f t="shared" ca="1" si="1"/>
        <v>0</v>
      </c>
      <c r="AB6" s="172" t="str">
        <f t="shared" ca="1" si="2"/>
        <v>CobaltChemaf Etoile</v>
      </c>
    </row>
    <row r="7" spans="1:34" s="172" customFormat="1" ht="25.5">
      <c r="A7" s="201" t="s">
        <v>74</v>
      </c>
      <c r="B7" s="151" t="str">
        <f ca="1">IF(LEN(A7)=0,"",INDEX('Smelter Look-up'!$A:$A,MATCH($A7,'Smelter Look-up'!$E:$E,0)))</f>
        <v>Cobalt</v>
      </c>
      <c r="C7" s="154" t="str">
        <f ca="1">IF(LEN(A7)=0,"",INDEX('Smelter Look-up'!$C:$C,MATCH($A7,'Smelter Look-up'!$E:$E,0)))</f>
        <v>Chizhou CN New Materials and Technology Co., Ltd.</v>
      </c>
      <c r="D7" s="151"/>
      <c r="E7" s="151" t="str">
        <f ca="1">IF(ISERROR($V7),"",OFFSET('Smelter Look-up'!$D$4,$V7-4,0)&amp;"")</f>
        <v>CHINA</v>
      </c>
      <c r="F7" s="151" t="str">
        <f ca="1">IF(ISERROR($V7),"",OFFSET('Smelter Look-up'!$E$4,$V7-4,0))</f>
        <v>CID003481</v>
      </c>
      <c r="G7" s="151" t="str">
        <f ca="1">IF(C7=$X$4,"Enter smelter details",IF(ISERROR($V7),"",OFFSET('Smelter Look-up'!$F$4,$V7-4,0)))</f>
        <v>RMI</v>
      </c>
      <c r="H7" s="209" t="s">
        <v>12822</v>
      </c>
      <c r="I7" s="210" t="str">
        <f ca="1">IF(ISERROR($V7),"",OFFSET('Smelter Look-up'!$H$4,$V7-4,0))</f>
        <v>Chizhou</v>
      </c>
      <c r="J7" s="210" t="str">
        <f ca="1">IF(ISERROR($V7),"",OFFSET('Smelter Look-up'!$I$4,$V7-4,0))</f>
        <v>Anhui Sheng</v>
      </c>
      <c r="K7" s="152" t="s">
        <v>12822</v>
      </c>
      <c r="L7" s="152" t="s">
        <v>12822</v>
      </c>
      <c r="M7" s="152" t="s">
        <v>12822</v>
      </c>
      <c r="N7" s="152" t="s">
        <v>12822</v>
      </c>
      <c r="O7" s="152" t="s">
        <v>28</v>
      </c>
      <c r="P7" s="212" t="s">
        <v>12822</v>
      </c>
      <c r="Q7" s="153" t="s">
        <v>12822</v>
      </c>
      <c r="R7" s="151" t="str">
        <f ca="1">IF(ISERROR($V7),"",OFFSET('Smelter Look-up'!$C$4,$V7-4,0)&amp;"")</f>
        <v>Chizhou CN New Materials and Technology Co., Ltd.</v>
      </c>
      <c r="S7" s="157" t="str">
        <f t="shared" ca="1" si="0"/>
        <v>Unknown</v>
      </c>
      <c r="T7" s="157" t="str">
        <f ca="1">IF(B7="","",IF(ISERROR(MATCH($J7,SorP!$B$1:$B$5662,0)),"",INDIRECT("'SorP'!$A$"&amp;MATCH($J7,SorP!$B$1:$B$5662,0))))</f>
        <v>CN-AH</v>
      </c>
      <c r="U7" s="170"/>
      <c r="V7" s="171">
        <f ca="1">IF(C7="",NA(),MATCH($B7&amp;$C7,'Smelter Look-up'!$J:$J,0))</f>
        <v>8</v>
      </c>
      <c r="X7" s="172">
        <f t="shared" ca="1" si="1"/>
        <v>0</v>
      </c>
      <c r="AB7" s="172" t="str">
        <f t="shared" ca="1" si="2"/>
        <v>CobaltChizhou CN New Materials and Technology Co., Ltd.</v>
      </c>
    </row>
    <row r="8" spans="1:34" s="172" customFormat="1" ht="20.25">
      <c r="A8" s="201" t="s">
        <v>80</v>
      </c>
      <c r="B8" s="151" t="str">
        <f ca="1">IF(LEN(A8)=0,"",INDEX('Smelter Look-up'!$A:$A,MATCH($A8,'Smelter Look-up'!$E:$E,0)))</f>
        <v>Cobalt</v>
      </c>
      <c r="C8" s="154" t="str">
        <f ca="1">IF(LEN(A8)=0,"",INDEX('Smelter Look-up'!$C:$C,MATCH($A8,'Smelter Look-up'!$E:$E,0)))</f>
        <v>Compagnie de Tifnout Tiranimine</v>
      </c>
      <c r="D8" s="151"/>
      <c r="E8" s="151" t="str">
        <f ca="1">IF(ISERROR($V8),"",OFFSET('Smelter Look-up'!$D$4,$V8-4,0)&amp;"")</f>
        <v>MOROCCO</v>
      </c>
      <c r="F8" s="151" t="str">
        <f ca="1">IF(ISERROR($V8),"",OFFSET('Smelter Look-up'!$E$4,$V8-4,0))</f>
        <v>CID003280</v>
      </c>
      <c r="G8" s="151" t="str">
        <f ca="1">IF(C8=$X$4,"Enter smelter details",IF(ISERROR($V8),"",OFFSET('Smelter Look-up'!$F$4,$V8-4,0)))</f>
        <v>RMI</v>
      </c>
      <c r="H8" s="209" t="s">
        <v>12822</v>
      </c>
      <c r="I8" s="210" t="str">
        <f ca="1">IF(ISERROR($V8),"",OFFSET('Smelter Look-up'!$H$4,$V8-4,0))</f>
        <v>Marrakech</v>
      </c>
      <c r="J8" s="210" t="str">
        <f ca="1">IF(ISERROR($V8),"",OFFSET('Smelter Look-up'!$I$4,$V8-4,0))</f>
        <v>Marrakech-Safi</v>
      </c>
      <c r="K8" s="152" t="s">
        <v>12822</v>
      </c>
      <c r="L8" s="152" t="s">
        <v>12822</v>
      </c>
      <c r="M8" s="152" t="s">
        <v>12822</v>
      </c>
      <c r="N8" s="152" t="s">
        <v>12822</v>
      </c>
      <c r="O8" s="152" t="s">
        <v>28</v>
      </c>
      <c r="P8" s="212" t="s">
        <v>12822</v>
      </c>
      <c r="Q8" s="153" t="s">
        <v>12822</v>
      </c>
      <c r="R8" s="151" t="str">
        <f ca="1">IF(ISERROR($V8),"",OFFSET('Smelter Look-up'!$C$4,$V8-4,0)&amp;"")</f>
        <v>Compagnie de Tifnout Tiranimine</v>
      </c>
      <c r="S8" s="157" t="str">
        <f t="shared" ca="1" si="0"/>
        <v>Unknown</v>
      </c>
      <c r="T8" s="157" t="str">
        <f ca="1">IF(B8="","",IF(ISERROR(MATCH($J8,SorP!$B$1:$B$5662,0)),"",INDIRECT("'SorP'!$A$"&amp;MATCH($J8,SorP!$B$1:$B$5662,0))))</f>
        <v>MA-07</v>
      </c>
      <c r="U8" s="170"/>
      <c r="V8" s="171">
        <f ca="1">IF(C8="",NA(),MATCH($B8&amp;$C8,'Smelter Look-up'!$J:$J,0))</f>
        <v>10</v>
      </c>
      <c r="X8" s="172">
        <f t="shared" ca="1" si="1"/>
        <v>0</v>
      </c>
      <c r="AB8" s="172" t="str">
        <f t="shared" ca="1" si="2"/>
        <v>CobaltCompagnie de Tifnout Tiranimine</v>
      </c>
    </row>
    <row r="9" spans="1:34" s="172" customFormat="1" ht="25.5">
      <c r="A9" s="201" t="s">
        <v>85</v>
      </c>
      <c r="B9" s="151" t="str">
        <f ca="1">IF(LEN(A9)=0,"",INDEX('Smelter Look-up'!$A:$A,MATCH($A9,'Smelter Look-up'!$E:$E,0)))</f>
        <v>Cobalt</v>
      </c>
      <c r="C9" s="154" t="str">
        <f ca="1">IF(LEN(A9)=0,"",INDEX('Smelter Look-up'!$C:$C,MATCH($A9,'Smelter Look-up'!$E:$E,0)))</f>
        <v>CoreMax Corporation</v>
      </c>
      <c r="D9" s="151"/>
      <c r="E9" s="151" t="str">
        <f ca="1">IF(ISERROR($V9),"",OFFSET('Smelter Look-up'!$D$4,$V9-4,0)&amp;"")</f>
        <v>TAIWAN, PROVINCE OF CHINA</v>
      </c>
      <c r="F9" s="151" t="str">
        <f ca="1">IF(ISERROR($V9),"",OFFSET('Smelter Look-up'!$E$4,$V9-4,0))</f>
        <v>CID003473</v>
      </c>
      <c r="G9" s="151" t="str">
        <f ca="1">IF(C9=$X$4,"Enter smelter details",IF(ISERROR($V9),"",OFFSET('Smelter Look-up'!$F$4,$V9-4,0)))</f>
        <v>RMI</v>
      </c>
      <c r="H9" s="209" t="s">
        <v>12822</v>
      </c>
      <c r="I9" s="210" t="str">
        <f ca="1">IF(ISERROR($V9),"",OFFSET('Smelter Look-up'!$H$4,$V9-4,0))</f>
        <v>Toufen</v>
      </c>
      <c r="J9" s="210" t="str">
        <f ca="1">IF(ISERROR($V9),"",OFFSET('Smelter Look-up'!$I$4,$V9-4,0))</f>
        <v>Miaoli</v>
      </c>
      <c r="K9" s="152" t="s">
        <v>12822</v>
      </c>
      <c r="L9" s="152" t="s">
        <v>12822</v>
      </c>
      <c r="M9" s="152" t="s">
        <v>12822</v>
      </c>
      <c r="N9" s="152" t="s">
        <v>12822</v>
      </c>
      <c r="O9" s="152" t="s">
        <v>28</v>
      </c>
      <c r="P9" s="212" t="s">
        <v>12822</v>
      </c>
      <c r="Q9" s="153" t="s">
        <v>12822</v>
      </c>
      <c r="R9" s="151" t="str">
        <f ca="1">IF(ISERROR($V9),"",OFFSET('Smelter Look-up'!$C$4,$V9-4,0)&amp;"")</f>
        <v>CoreMax Corporation</v>
      </c>
      <c r="S9" s="157" t="str">
        <f t="shared" ca="1" si="0"/>
        <v>Unknown</v>
      </c>
      <c r="T9" s="157" t="str">
        <f ca="1">IF(B9="","",IF(ISERROR(MATCH($J9,SorP!$B$1:$B$5662,0)),"",INDIRECT("'SorP'!$A$"&amp;MATCH($J9,SorP!$B$1:$B$5662,0))))</f>
        <v>TW-MIA</v>
      </c>
      <c r="U9" s="170"/>
      <c r="V9" s="171">
        <f ca="1">IF(C9="",NA(),MATCH($B9&amp;$C9,'Smelter Look-up'!$J:$J,0))</f>
        <v>12</v>
      </c>
      <c r="X9" s="172">
        <f t="shared" ca="1" si="1"/>
        <v>0</v>
      </c>
      <c r="AB9" s="172" t="str">
        <f t="shared" ca="1" si="2"/>
        <v>CobaltCoreMax Corporation</v>
      </c>
    </row>
    <row r="10" spans="1:34" s="172" customFormat="1" ht="20.25">
      <c r="A10" s="201" t="s">
        <v>90</v>
      </c>
      <c r="B10" s="151" t="str">
        <f ca="1">IF(LEN(A10)=0,"",INDEX('Smelter Look-up'!$A:$A,MATCH($A10,'Smelter Look-up'!$E:$E,0)))</f>
        <v>Cobalt</v>
      </c>
      <c r="C10" s="154" t="str">
        <f ca="1">IF(LEN(A10)=0,"",INDEX('Smelter Look-up'!$C:$C,MATCH($A10,'Smelter Look-up'!$E:$E,0)))</f>
        <v>Cosmo Chemical, Ltd.</v>
      </c>
      <c r="D10" s="151"/>
      <c r="E10" s="151" t="str">
        <f ca="1">IF(ISERROR($V10),"",OFFSET('Smelter Look-up'!$D$4,$V10-4,0)&amp;"")</f>
        <v>KOREA, REPUBLIC OF</v>
      </c>
      <c r="F10" s="151" t="str">
        <f ca="1">IF(ISERROR($V10),"",OFFSET('Smelter Look-up'!$E$4,$V10-4,0))</f>
        <v>CID003415</v>
      </c>
      <c r="G10" s="151" t="str">
        <f ca="1">IF(C10=$X$4,"Enter smelter details",IF(ISERROR($V10),"",OFFSET('Smelter Look-up'!$F$4,$V10-4,0)))</f>
        <v>RMI</v>
      </c>
      <c r="H10" s="209" t="s">
        <v>12822</v>
      </c>
      <c r="I10" s="210" t="str">
        <f ca="1">IF(ISERROR($V10),"",OFFSET('Smelter Look-up'!$H$4,$V10-4,0))</f>
        <v>Ulsan</v>
      </c>
      <c r="J10" s="210" t="str">
        <f ca="1">IF(ISERROR($V10),"",OFFSET('Smelter Look-up'!$I$4,$V10-4,0))</f>
        <v>Gyeongsangnam-do</v>
      </c>
      <c r="K10" s="152" t="s">
        <v>12822</v>
      </c>
      <c r="L10" s="152" t="s">
        <v>12822</v>
      </c>
      <c r="M10" s="152" t="s">
        <v>12822</v>
      </c>
      <c r="N10" s="152" t="s">
        <v>12822</v>
      </c>
      <c r="O10" s="152" t="s">
        <v>28</v>
      </c>
      <c r="P10" s="212" t="s">
        <v>12822</v>
      </c>
      <c r="Q10" s="153" t="s">
        <v>12822</v>
      </c>
      <c r="R10" s="151" t="str">
        <f ca="1">IF(ISERROR($V10),"",OFFSET('Smelter Look-up'!$C$4,$V10-4,0)&amp;"")</f>
        <v>Cosmo Chemical, Ltd.</v>
      </c>
      <c r="S10" s="157" t="str">
        <f t="shared" ca="1" si="0"/>
        <v>Unknown</v>
      </c>
      <c r="T10" s="157" t="str">
        <f ca="1">IF(B10="","",IF(ISERROR(MATCH($J10,SorP!$B$1:$B$5662,0)),"",INDIRECT("'SorP'!$A$"&amp;MATCH($J10,SorP!$B$1:$B$5662,0))))</f>
        <v>KR-48</v>
      </c>
      <c r="U10" s="170"/>
      <c r="V10" s="171">
        <f ca="1">IF(C10="",NA(),MATCH($B10&amp;$C10,'Smelter Look-up'!$J:$J,0))</f>
        <v>13</v>
      </c>
      <c r="X10" s="172">
        <f t="shared" ca="1" si="1"/>
        <v>0</v>
      </c>
      <c r="AB10" s="172" t="str">
        <f t="shared" ca="1" si="2"/>
        <v>CobaltCosmo Chemical, Ltd.</v>
      </c>
    </row>
    <row r="11" spans="1:34" s="172" customFormat="1" ht="20.25">
      <c r="A11" s="202" t="s">
        <v>96</v>
      </c>
      <c r="B11" s="151" t="str">
        <f ca="1">IF(LEN(A11)=0,"",INDEX('Smelter Look-up'!$A:$A,MATCH($A11,'Smelter Look-up'!$E:$E,0)))</f>
        <v>Cobalt</v>
      </c>
      <c r="C11" s="154" t="str">
        <f ca="1">IF(LEN(A11)=0,"",INDEX('Smelter Look-up'!$C:$C,MATCH($A11,'Smelter Look-up'!$E:$E,0)))</f>
        <v>Dynatec Madagascar Company</v>
      </c>
      <c r="D11" s="151"/>
      <c r="E11" s="151" t="str">
        <f ca="1">IF(ISERROR($V11),"",OFFSET('Smelter Look-up'!$D$4,$V11-4,0)&amp;"")</f>
        <v>MADAGASCAR</v>
      </c>
      <c r="F11" s="151" t="str">
        <f ca="1">IF(ISERROR($V11),"",OFFSET('Smelter Look-up'!$E$4,$V11-4,0))</f>
        <v>CID003232</v>
      </c>
      <c r="G11" s="151" t="str">
        <f ca="1">IF(C11=$X$4,"Enter smelter details",IF(ISERROR($V11),"",OFFSET('Smelter Look-up'!$F$4,$V11-4,0)))</f>
        <v>RMI</v>
      </c>
      <c r="H11" s="209" t="s">
        <v>12822</v>
      </c>
      <c r="I11" s="210" t="str">
        <f ca="1">IF(ISERROR($V11),"",OFFSET('Smelter Look-up'!$H$4,$V11-4,0))</f>
        <v>Toamasina</v>
      </c>
      <c r="J11" s="210" t="str">
        <f ca="1">IF(ISERROR($V11),"",OFFSET('Smelter Look-up'!$I$4,$V11-4,0))</f>
        <v>Toamasina</v>
      </c>
      <c r="K11" s="152" t="s">
        <v>12822</v>
      </c>
      <c r="L11" s="152" t="s">
        <v>12822</v>
      </c>
      <c r="M11" s="152" t="s">
        <v>12822</v>
      </c>
      <c r="N11" s="152" t="s">
        <v>12822</v>
      </c>
      <c r="O11" s="152" t="s">
        <v>28</v>
      </c>
      <c r="P11" s="212" t="s">
        <v>12822</v>
      </c>
      <c r="Q11" s="153" t="s">
        <v>12822</v>
      </c>
      <c r="R11" s="151" t="str">
        <f ca="1">IF(ISERROR($V11),"",OFFSET('Smelter Look-up'!$C$4,$V11-4,0)&amp;"")</f>
        <v>Dynatec Madagascar Company</v>
      </c>
      <c r="S11" s="157" t="str">
        <f t="shared" ca="1" si="0"/>
        <v>Unknown</v>
      </c>
      <c r="T11" s="157" t="str">
        <f ca="1">IF(B11="","",IF(ISERROR(MATCH($J11,SorP!$B$1:$B$5662,0)),"",INDIRECT("'SorP'!$A$"&amp;MATCH($J11,SorP!$B$1:$B$5662,0))))</f>
        <v>MG-A</v>
      </c>
      <c r="U11" s="170"/>
      <c r="V11" s="171">
        <f ca="1">IF(C11="",NA(),MATCH($B11&amp;$C11,'Smelter Look-up'!$J:$J,0))</f>
        <v>15</v>
      </c>
      <c r="X11" s="172">
        <f t="shared" ca="1" si="1"/>
        <v>0</v>
      </c>
      <c r="AB11" s="172" t="str">
        <f t="shared" ca="1" si="2"/>
        <v>CobaltDynatec Madagascar Company</v>
      </c>
    </row>
    <row r="12" spans="1:34" s="172" customFormat="1" ht="20.25">
      <c r="A12" s="201" t="s">
        <v>99</v>
      </c>
      <c r="B12" s="151" t="str">
        <f ca="1">IF(LEN(A12)=0,"",INDEX('Smelter Look-up'!$A:$A,MATCH($A12,'Smelter Look-up'!$E:$E,0)))</f>
        <v>Cobalt</v>
      </c>
      <c r="C12" s="154" t="str">
        <f ca="1">IF(LEN(A12)=0,"",INDEX('Smelter Look-up'!$C:$C,MATCH($A12,'Smelter Look-up'!$E:$E,0)))</f>
        <v>Fairsky Industrial Co., Limited</v>
      </c>
      <c r="D12" s="151"/>
      <c r="E12" s="151" t="str">
        <f ca="1">IF(ISERROR($V12),"",OFFSET('Smelter Look-up'!$D$4,$V12-4,0)&amp;"")</f>
        <v>CHINA</v>
      </c>
      <c r="F12" s="151" t="str">
        <f ca="1">IF(ISERROR($V12),"",OFFSET('Smelter Look-up'!$E$4,$V12-4,0))</f>
        <v>CID003469</v>
      </c>
      <c r="G12" s="151" t="str">
        <f ca="1">IF(C12=$X$4,"Enter smelter details",IF(ISERROR($V12),"",OFFSET('Smelter Look-up'!$F$4,$V12-4,0)))</f>
        <v>RMI</v>
      </c>
      <c r="H12" s="209" t="s">
        <v>12822</v>
      </c>
      <c r="I12" s="210" t="str">
        <f ca="1">IF(ISERROR($V12),"",OFFSET('Smelter Look-up'!$H$4,$V12-4,0))</f>
        <v>Baoding</v>
      </c>
      <c r="J12" s="210" t="str">
        <f ca="1">IF(ISERROR($V12),"",OFFSET('Smelter Look-up'!$I$4,$V12-4,0))</f>
        <v>Hebei Sheng</v>
      </c>
      <c r="K12" s="152" t="s">
        <v>12822</v>
      </c>
      <c r="L12" s="152" t="s">
        <v>12822</v>
      </c>
      <c r="M12" s="152" t="s">
        <v>12822</v>
      </c>
      <c r="N12" s="152" t="s">
        <v>12822</v>
      </c>
      <c r="O12" s="152" t="s">
        <v>28</v>
      </c>
      <c r="P12" s="212" t="s">
        <v>12822</v>
      </c>
      <c r="Q12" s="153" t="s">
        <v>12822</v>
      </c>
      <c r="R12" s="151" t="str">
        <f ca="1">IF(ISERROR($V12),"",OFFSET('Smelter Look-up'!$C$4,$V12-4,0)&amp;"")</f>
        <v>Fairsky Industrial Co., Limited</v>
      </c>
      <c r="S12" s="157" t="str">
        <f t="shared" ca="1" si="0"/>
        <v>Unknown</v>
      </c>
      <c r="T12" s="157" t="str">
        <f ca="1">IF(B12="","",IF(ISERROR(MATCH($J12,SorP!$B$1:$B$5662,0)),"",INDIRECT("'SorP'!$A$"&amp;MATCH($J12,SorP!$B$1:$B$5662,0))))</f>
        <v>CN-HE</v>
      </c>
      <c r="U12" s="170"/>
      <c r="V12" s="171">
        <f ca="1">IF(C12="",NA(),MATCH($B12&amp;$C12,'Smelter Look-up'!$J:$J,0))</f>
        <v>16</v>
      </c>
      <c r="X12" s="172">
        <f t="shared" ca="1" si="1"/>
        <v>0</v>
      </c>
      <c r="AB12" s="172" t="str">
        <f t="shared" ca="1" si="2"/>
        <v>CobaltFairsky Industrial Co., Limited</v>
      </c>
    </row>
    <row r="13" spans="1:34" s="172" customFormat="1" ht="20.25">
      <c r="A13" s="201" t="s">
        <v>114</v>
      </c>
      <c r="B13" s="151" t="str">
        <f ca="1">IF(LEN(A13)=0,"",INDEX('Smelter Look-up'!$A:$A,MATCH($A13,'Smelter Look-up'!$E:$E,0)))</f>
        <v>Cobalt</v>
      </c>
      <c r="C13" s="154" t="str">
        <f ca="1">IF(LEN(A13)=0,"",INDEX('Smelter Look-up'!$C:$C,MATCH($A13,'Smelter Look-up'!$E:$E,0)))</f>
        <v>Gangzhou Yi Hao Umicore Industry Co.</v>
      </c>
      <c r="D13" s="151"/>
      <c r="E13" s="151" t="str">
        <f ca="1">IF(ISERROR($V13),"",OFFSET('Smelter Look-up'!$D$4,$V13-4,0)&amp;"")</f>
        <v>CHINA</v>
      </c>
      <c r="F13" s="151" t="str">
        <f ca="1">IF(ISERROR($V13),"",OFFSET('Smelter Look-up'!$E$4,$V13-4,0))</f>
        <v>CID003227</v>
      </c>
      <c r="G13" s="151" t="str">
        <f ca="1">IF(C13=$X$4,"Enter smelter details",IF(ISERROR($V13),"",OFFSET('Smelter Look-up'!$F$4,$V13-4,0)))</f>
        <v>RMI</v>
      </c>
      <c r="H13" s="209" t="s">
        <v>12822</v>
      </c>
      <c r="I13" s="210" t="str">
        <f ca="1">IF(ISERROR($V13),"",OFFSET('Smelter Look-up'!$H$4,$V13-4,0))</f>
        <v>Ganzhou</v>
      </c>
      <c r="J13" s="210" t="str">
        <f ca="1">IF(ISERROR($V13),"",OFFSET('Smelter Look-up'!$I$4,$V13-4,0))</f>
        <v>Jiangxi Sheng</v>
      </c>
      <c r="K13" s="152" t="s">
        <v>12822</v>
      </c>
      <c r="L13" s="152" t="s">
        <v>12822</v>
      </c>
      <c r="M13" s="152" t="s">
        <v>12822</v>
      </c>
      <c r="N13" s="152" t="s">
        <v>12822</v>
      </c>
      <c r="O13" s="152" t="s">
        <v>28</v>
      </c>
      <c r="P13" s="212" t="s">
        <v>12822</v>
      </c>
      <c r="Q13" s="153" t="s">
        <v>12822</v>
      </c>
      <c r="R13" s="151" t="str">
        <f ca="1">IF(ISERROR($V13),"",OFFSET('Smelter Look-up'!$C$4,$V13-4,0)&amp;"")</f>
        <v>Gangzhou Yi Hao Umicore Industry Co.</v>
      </c>
      <c r="S13" s="157" t="str">
        <f t="shared" ca="1" si="0"/>
        <v>Unknown</v>
      </c>
      <c r="T13" s="157" t="str">
        <f ca="1">IF(B13="","",IF(ISERROR(MATCH($J13,SorP!$B$1:$B$5662,0)),"",INDIRECT("'SorP'!$A$"&amp;MATCH($J13,SorP!$B$1:$B$5662,0))))</f>
        <v>CN-JX</v>
      </c>
      <c r="U13" s="170"/>
      <c r="V13" s="171">
        <f ca="1">IF(C13="",NA(),MATCH($B13&amp;$C13,'Smelter Look-up'!$J:$J,0))</f>
        <v>20</v>
      </c>
      <c r="X13" s="172">
        <f t="shared" ca="1" si="1"/>
        <v>0</v>
      </c>
      <c r="AB13" s="172" t="str">
        <f t="shared" ca="1" si="2"/>
        <v>CobaltGangzhou Yi Hao Umicore Industry Co.</v>
      </c>
    </row>
    <row r="14" spans="1:34" s="172" customFormat="1" ht="20.25">
      <c r="A14" s="202" t="s">
        <v>118</v>
      </c>
      <c r="B14" s="151" t="str">
        <f ca="1">IF(LEN(A14)=0,"",INDEX('Smelter Look-up'!$A:$A,MATCH($A14,'Smelter Look-up'!$E:$E,0)))</f>
        <v>Cobalt</v>
      </c>
      <c r="C14" s="154" t="str">
        <f ca="1">IF(LEN(A14)=0,"",INDEX('Smelter Look-up'!$C:$C,MATCH($A14,'Smelter Look-up'!$E:$E,0)))</f>
        <v>Ganzhou Highpower Technology Co., Ltd.</v>
      </c>
      <c r="D14" s="151"/>
      <c r="E14" s="151" t="str">
        <f ca="1">IF(ISERROR($V14),"",OFFSET('Smelter Look-up'!$D$4,$V14-4,0)&amp;"")</f>
        <v>CHINA</v>
      </c>
      <c r="F14" s="151" t="str">
        <f ca="1">IF(ISERROR($V14),"",OFFSET('Smelter Look-up'!$E$4,$V14-4,0))</f>
        <v>CID003384</v>
      </c>
      <c r="G14" s="151" t="str">
        <f ca="1">IF(C14=$X$4,"Enter smelter details",IF(ISERROR($V14),"",OFFSET('Smelter Look-up'!$F$4,$V14-4,0)))</f>
        <v>RMI</v>
      </c>
      <c r="H14" s="209" t="s">
        <v>12822</v>
      </c>
      <c r="I14" s="210" t="str">
        <f ca="1">IF(ISERROR($V14),"",OFFSET('Smelter Look-up'!$H$4,$V14-4,0))</f>
        <v>Ganzhou</v>
      </c>
      <c r="J14" s="210" t="str">
        <f ca="1">IF(ISERROR($V14),"",OFFSET('Smelter Look-up'!$I$4,$V14-4,0))</f>
        <v>Jiangxi Sheng</v>
      </c>
      <c r="K14" s="152" t="s">
        <v>12822</v>
      </c>
      <c r="L14" s="152" t="s">
        <v>12822</v>
      </c>
      <c r="M14" s="152" t="s">
        <v>12822</v>
      </c>
      <c r="N14" s="152" t="s">
        <v>12822</v>
      </c>
      <c r="O14" s="152" t="s">
        <v>28</v>
      </c>
      <c r="P14" s="212" t="s">
        <v>12822</v>
      </c>
      <c r="Q14" s="153" t="s">
        <v>12822</v>
      </c>
      <c r="R14" s="151" t="str">
        <f ca="1">IF(ISERROR($V14),"",OFFSET('Smelter Look-up'!$C$4,$V14-4,0)&amp;"")</f>
        <v>Ganzhou Highpower Technology Co., Ltd.</v>
      </c>
      <c r="S14" s="157" t="str">
        <f t="shared" ca="1" si="0"/>
        <v>Unknown</v>
      </c>
      <c r="T14" s="157" t="str">
        <f ca="1">IF(B14="","",IF(ISERROR(MATCH($J14,SorP!$B$1:$B$5662,0)),"",INDIRECT("'SorP'!$A$"&amp;MATCH($J14,SorP!$B$1:$B$5662,0))))</f>
        <v>CN-JX</v>
      </c>
      <c r="U14" s="170"/>
      <c r="V14" s="171">
        <f ca="1">IF(C14="",NA(),MATCH($B14&amp;$C14,'Smelter Look-up'!$J:$J,0))</f>
        <v>21</v>
      </c>
      <c r="X14" s="172">
        <f t="shared" ca="1" si="1"/>
        <v>0</v>
      </c>
      <c r="AB14" s="172" t="str">
        <f t="shared" ca="1" si="2"/>
        <v>CobaltGanzhou Highpower Technology Co., Ltd.</v>
      </c>
    </row>
    <row r="15" spans="1:34" s="172" customFormat="1" ht="25.5">
      <c r="A15" s="202" t="s">
        <v>120</v>
      </c>
      <c r="B15" s="151" t="str">
        <f ca="1">IF(LEN(A15)=0,"",INDEX('Smelter Look-up'!$A:$A,MATCH($A15,'Smelter Look-up'!$E:$E,0)))</f>
        <v>Cobalt</v>
      </c>
      <c r="C15" s="154" t="str">
        <f ca="1">IF(LEN(A15)=0,"",INDEX('Smelter Look-up'!$C:$C,MATCH($A15,'Smelter Look-up'!$E:$E,0)))</f>
        <v>Ganzhou Tengyuan Cobalt New Material Co., Ltd.</v>
      </c>
      <c r="D15" s="151"/>
      <c r="E15" s="151" t="str">
        <f ca="1">IF(ISERROR($V15),"",OFFSET('Smelter Look-up'!$D$4,$V15-4,0)&amp;"")</f>
        <v>CHINA</v>
      </c>
      <c r="F15" s="151" t="str">
        <f ca="1">IF(ISERROR($V15),"",OFFSET('Smelter Look-up'!$E$4,$V15-4,0))</f>
        <v>CID003212</v>
      </c>
      <c r="G15" s="151" t="str">
        <f ca="1">IF(C15=$X$4,"Enter smelter details",IF(ISERROR($V15),"",OFFSET('Smelter Look-up'!$F$4,$V15-4,0)))</f>
        <v>RMI</v>
      </c>
      <c r="H15" s="209" t="s">
        <v>12822</v>
      </c>
      <c r="I15" s="210" t="str">
        <f ca="1">IF(ISERROR($V15),"",OFFSET('Smelter Look-up'!$H$4,$V15-4,0))</f>
        <v>Ganzhou</v>
      </c>
      <c r="J15" s="210" t="str">
        <f ca="1">IF(ISERROR($V15),"",OFFSET('Smelter Look-up'!$I$4,$V15-4,0))</f>
        <v>Jiangxi Sheng</v>
      </c>
      <c r="K15" s="152" t="s">
        <v>12822</v>
      </c>
      <c r="L15" s="152" t="s">
        <v>12822</v>
      </c>
      <c r="M15" s="152" t="s">
        <v>12822</v>
      </c>
      <c r="N15" s="152" t="s">
        <v>12822</v>
      </c>
      <c r="O15" s="152" t="s">
        <v>28</v>
      </c>
      <c r="P15" s="212" t="s">
        <v>12822</v>
      </c>
      <c r="Q15" s="153" t="s">
        <v>12822</v>
      </c>
      <c r="R15" s="151" t="str">
        <f ca="1">IF(ISERROR($V15),"",OFFSET('Smelter Look-up'!$C$4,$V15-4,0)&amp;"")</f>
        <v>Ganzhou Tengyuan Cobalt New Material Co., Ltd.</v>
      </c>
      <c r="S15" s="157" t="str">
        <f t="shared" ca="1" si="0"/>
        <v>Unknown</v>
      </c>
      <c r="T15" s="157" t="str">
        <f ca="1">IF(B15="","",IF(ISERROR(MATCH($J15,SorP!$B$1:$B$5662,0)),"",INDIRECT("'SorP'!$A$"&amp;MATCH($J15,SorP!$B$1:$B$5662,0))))</f>
        <v>CN-JX</v>
      </c>
      <c r="U15" s="170"/>
      <c r="V15" s="171">
        <f ca="1">IF(C15="",NA(),MATCH($B15&amp;$C15,'Smelter Look-up'!$J:$J,0))</f>
        <v>22</v>
      </c>
      <c r="X15" s="172">
        <f t="shared" ca="1" si="1"/>
        <v>0</v>
      </c>
      <c r="AB15" s="172" t="str">
        <f t="shared" ca="1" si="2"/>
        <v>CobaltGanzhou Tengyuan Cobalt New Material Co., Ltd.</v>
      </c>
    </row>
    <row r="16" spans="1:34" s="172" customFormat="1" ht="20.25">
      <c r="A16" s="201" t="s">
        <v>122</v>
      </c>
      <c r="B16" s="151" t="str">
        <f ca="1">IF(LEN(A16)=0,"",INDEX('Smelter Look-up'!$A:$A,MATCH($A16,'Smelter Look-up'!$E:$E,0)))</f>
        <v>Cobalt</v>
      </c>
      <c r="C16" s="154" t="str">
        <f ca="1">IF(LEN(A16)=0,"",INDEX('Smelter Look-up'!$C:$C,MATCH($A16,'Smelter Look-up'!$E:$E,0)))</f>
        <v>Gem (Jiangsu) Cobalt Industry Co., Ltd.</v>
      </c>
      <c r="D16" s="151"/>
      <c r="E16" s="151" t="str">
        <f ca="1">IF(ISERROR($V16),"",OFFSET('Smelter Look-up'!$D$4,$V16-4,0)&amp;"")</f>
        <v>CHINA</v>
      </c>
      <c r="F16" s="151" t="str">
        <f ca="1">IF(ISERROR($V16),"",OFFSET('Smelter Look-up'!$E$4,$V16-4,0))</f>
        <v>CID003209</v>
      </c>
      <c r="G16" s="151" t="str">
        <f ca="1">IF(C16=$X$4,"Enter smelter details",IF(ISERROR($V16),"",OFFSET('Smelter Look-up'!$F$4,$V16-4,0)))</f>
        <v>RMI</v>
      </c>
      <c r="H16" s="209" t="s">
        <v>12822</v>
      </c>
      <c r="I16" s="210" t="str">
        <f ca="1">IF(ISERROR($V16),"",OFFSET('Smelter Look-up'!$H$4,$V16-4,0))</f>
        <v>Taixing</v>
      </c>
      <c r="J16" s="210" t="str">
        <f ca="1">IF(ISERROR($V16),"",OFFSET('Smelter Look-up'!$I$4,$V16-4,0))</f>
        <v>Jiangsu Sheng</v>
      </c>
      <c r="K16" s="152" t="s">
        <v>12822</v>
      </c>
      <c r="L16" s="152" t="s">
        <v>12822</v>
      </c>
      <c r="M16" s="152" t="s">
        <v>12822</v>
      </c>
      <c r="N16" s="152" t="s">
        <v>12822</v>
      </c>
      <c r="O16" s="152" t="s">
        <v>28</v>
      </c>
      <c r="P16" s="212" t="s">
        <v>12822</v>
      </c>
      <c r="Q16" s="153" t="s">
        <v>12822</v>
      </c>
      <c r="R16" s="151" t="str">
        <f ca="1">IF(ISERROR($V16),"",OFFSET('Smelter Look-up'!$C$4,$V16-4,0)&amp;"")</f>
        <v>Gem (Jiangsu) Cobalt Industry Co., Ltd.</v>
      </c>
      <c r="S16" s="157" t="str">
        <f t="shared" ca="1" si="0"/>
        <v>Unknown</v>
      </c>
      <c r="T16" s="157" t="str">
        <f ca="1">IF(B16="","",IF(ISERROR(MATCH($J16,SorP!$B$1:$B$5662,0)),"",INDIRECT("'SorP'!$A$"&amp;MATCH($J16,SorP!$B$1:$B$5662,0))))</f>
        <v>CN-JS</v>
      </c>
      <c r="U16" s="170"/>
      <c r="V16" s="171">
        <f ca="1">IF(C16="",NA(),MATCH($B16&amp;$C16,'Smelter Look-up'!$J:$J,0))</f>
        <v>23</v>
      </c>
      <c r="X16" s="172">
        <f t="shared" ca="1" si="1"/>
        <v>0</v>
      </c>
      <c r="AB16" s="172" t="str">
        <f t="shared" ca="1" si="2"/>
        <v>CobaltGem (Jiangsu) Cobalt Industry Co., Ltd.</v>
      </c>
    </row>
    <row r="17" spans="1:28" s="172" customFormat="1" ht="20.25">
      <c r="A17" s="201" t="s">
        <v>127</v>
      </c>
      <c r="B17" s="151" t="str">
        <f ca="1">IF(LEN(A17)=0,"",INDEX('Smelter Look-up'!$A:$A,MATCH($A17,'Smelter Look-up'!$E:$E,0)))</f>
        <v>Cobalt</v>
      </c>
      <c r="C17" s="154" t="str">
        <f ca="1">IF(LEN(A17)=0,"",INDEX('Smelter Look-up'!$C:$C,MATCH($A17,'Smelter Look-up'!$E:$E,0)))</f>
        <v>Glencore Nikkelverk Refinery</v>
      </c>
      <c r="D17" s="151"/>
      <c r="E17" s="151" t="str">
        <f ca="1">IF(ISERROR($V17),"",OFFSET('Smelter Look-up'!$D$4,$V17-4,0)&amp;"")</f>
        <v>NORWAY</v>
      </c>
      <c r="F17" s="151" t="str">
        <f ca="1">IF(ISERROR($V17),"",OFFSET('Smelter Look-up'!$E$4,$V17-4,0))</f>
        <v>CID003403</v>
      </c>
      <c r="G17" s="151" t="str">
        <f ca="1">IF(C17=$X$4,"Enter smelter details",IF(ISERROR($V17),"",OFFSET('Smelter Look-up'!$F$4,$V17-4,0)))</f>
        <v>RMI</v>
      </c>
      <c r="H17" s="209" t="s">
        <v>12822</v>
      </c>
      <c r="I17" s="210" t="str">
        <f ca="1">IF(ISERROR($V17),"",OFFSET('Smelter Look-up'!$H$4,$V17-4,0))</f>
        <v>Kristiansand</v>
      </c>
      <c r="J17" s="210" t="str">
        <f ca="1">IF(ISERROR($V17),"",OFFSET('Smelter Look-up'!$I$4,$V17-4,0))</f>
        <v>Aust-Agder</v>
      </c>
      <c r="K17" s="152" t="s">
        <v>12822</v>
      </c>
      <c r="L17" s="152" t="s">
        <v>12822</v>
      </c>
      <c r="M17" s="152" t="s">
        <v>12822</v>
      </c>
      <c r="N17" s="152" t="s">
        <v>12822</v>
      </c>
      <c r="O17" s="152" t="s">
        <v>28</v>
      </c>
      <c r="P17" s="212" t="s">
        <v>12822</v>
      </c>
      <c r="Q17" s="153" t="s">
        <v>12822</v>
      </c>
      <c r="R17" s="151" t="str">
        <f ca="1">IF(ISERROR($V17),"",OFFSET('Smelter Look-up'!$C$4,$V17-4,0)&amp;"")</f>
        <v>Glencore Nikkelverk Refinery</v>
      </c>
      <c r="S17" s="157" t="str">
        <f t="shared" ca="1" si="0"/>
        <v>Unknown</v>
      </c>
      <c r="T17" s="157" t="str">
        <f ca="1">IF(B17="","",IF(ISERROR(MATCH($J17,SorP!$B$1:$B$5662,0)),"",INDIRECT("'SorP'!$A$"&amp;MATCH($J17,SorP!$B$1:$B$5662,0))))</f>
        <v>NO-09</v>
      </c>
      <c r="U17" s="170"/>
      <c r="V17" s="171">
        <f ca="1">IF(C17="",NA(),MATCH($B17&amp;$C17,'Smelter Look-up'!$J:$J,0))</f>
        <v>24</v>
      </c>
      <c r="X17" s="172">
        <f t="shared" ca="1" si="1"/>
        <v>0</v>
      </c>
      <c r="AB17" s="172" t="str">
        <f t="shared" ca="1" si="2"/>
        <v>CobaltGlencore Nikkelverk Refinery</v>
      </c>
    </row>
    <row r="18" spans="1:28" s="172" customFormat="1" ht="20.25">
      <c r="A18" s="201" t="s">
        <v>131</v>
      </c>
      <c r="B18" s="151" t="str">
        <f ca="1">IF(LEN(A18)=0,"",INDEX('Smelter Look-up'!$A:$A,MATCH($A18,'Smelter Look-up'!$E:$E,0)))</f>
        <v>Cobalt</v>
      </c>
      <c r="C18" s="154" t="str">
        <f ca="1">IF(LEN(A18)=0,"",INDEX('Smelter Look-up'!$C:$C,MATCH($A18,'Smelter Look-up'!$E:$E,0)))</f>
        <v>Guangdong Jiana Energy Technology Co., Ltd.</v>
      </c>
      <c r="D18" s="151"/>
      <c r="E18" s="151" t="str">
        <f ca="1">IF(ISERROR($V18),"",OFFSET('Smelter Look-up'!$D$4,$V18-4,0)&amp;"")</f>
        <v>CHINA</v>
      </c>
      <c r="F18" s="151" t="str">
        <f ca="1">IF(ISERROR($V18),"",OFFSET('Smelter Look-up'!$E$4,$V18-4,0))</f>
        <v>CID003291</v>
      </c>
      <c r="G18" s="151" t="str">
        <f ca="1">IF(C18=$X$4,"Enter smelter details",IF(ISERROR($V18),"",OFFSET('Smelter Look-up'!$F$4,$V18-4,0)))</f>
        <v>RMI</v>
      </c>
      <c r="H18" s="209" t="s">
        <v>12822</v>
      </c>
      <c r="I18" s="210" t="str">
        <f ca="1">IF(ISERROR($V18),"",OFFSET('Smelter Look-up'!$H$4,$V18-4,0))</f>
        <v>Guangzhou</v>
      </c>
      <c r="J18" s="210" t="str">
        <f ca="1">IF(ISERROR($V18),"",OFFSET('Smelter Look-up'!$I$4,$V18-4,0))</f>
        <v>Guangdong Sheng</v>
      </c>
      <c r="K18" s="152" t="s">
        <v>12822</v>
      </c>
      <c r="L18" s="152" t="s">
        <v>12822</v>
      </c>
      <c r="M18" s="152" t="s">
        <v>12822</v>
      </c>
      <c r="N18" s="152" t="s">
        <v>12822</v>
      </c>
      <c r="O18" s="152" t="s">
        <v>28</v>
      </c>
      <c r="P18" s="212" t="s">
        <v>12822</v>
      </c>
      <c r="Q18" s="153" t="s">
        <v>12822</v>
      </c>
      <c r="R18" s="151" t="str">
        <f ca="1">IF(ISERROR($V18),"",OFFSET('Smelter Look-up'!$C$4,$V18-4,0)&amp;"")</f>
        <v>Guangdong Jiana Energy Technology Co., Ltd.</v>
      </c>
      <c r="S18" s="157" t="str">
        <f t="shared" ca="1" si="0"/>
        <v>Unknown</v>
      </c>
      <c r="T18" s="157" t="str">
        <f ca="1">IF(B18="","",IF(ISERROR(MATCH($J18,SorP!$B$1:$B$5662,0)),"",INDIRECT("'SorP'!$A$"&amp;MATCH($J18,SorP!$B$1:$B$5662,0))))</f>
        <v>CN-GD</v>
      </c>
      <c r="U18" s="170"/>
      <c r="V18" s="171">
        <f ca="1">IF(C18="",NA(),MATCH($B18&amp;$C18,'Smelter Look-up'!$J:$J,0))</f>
        <v>26</v>
      </c>
      <c r="X18" s="172">
        <f t="shared" ca="1" si="1"/>
        <v>0</v>
      </c>
      <c r="AB18" s="172" t="str">
        <f t="shared" ca="1" si="2"/>
        <v>CobaltGuangdong Jiana Energy Technology Co., Ltd.</v>
      </c>
    </row>
    <row r="19" spans="1:28" s="172" customFormat="1" ht="25.5">
      <c r="A19" s="201" t="s">
        <v>135</v>
      </c>
      <c r="B19" s="151" t="str">
        <f ca="1">IF(LEN(A19)=0,"",INDEX('Smelter Look-up'!$A:$A,MATCH($A19,'Smelter Look-up'!$E:$E,0)))</f>
        <v>Cobalt</v>
      </c>
      <c r="C19" s="154" t="str">
        <f ca="1">IF(LEN(A19)=0,"",INDEX('Smelter Look-up'!$C:$C,MATCH($A19,'Smelter Look-up'!$E:$E,0)))</f>
        <v>Guangxi Yinyi Advanced Material Co., Ltd.</v>
      </c>
      <c r="D19" s="151"/>
      <c r="E19" s="151" t="str">
        <f ca="1">IF(ISERROR($V19),"",OFFSET('Smelter Look-up'!$D$4,$V19-4,0)&amp;"")</f>
        <v>CHINA</v>
      </c>
      <c r="F19" s="151" t="str">
        <f ca="1">IF(ISERROR($V19),"",OFFSET('Smelter Look-up'!$E$4,$V19-4,0))</f>
        <v>CID003213</v>
      </c>
      <c r="G19" s="151" t="str">
        <f ca="1">IF(C19=$X$4,"Enter smelter details",IF(ISERROR($V19),"",OFFSET('Smelter Look-up'!$F$4,$V19-4,0)))</f>
        <v>RMI</v>
      </c>
      <c r="H19" s="209" t="s">
        <v>12822</v>
      </c>
      <c r="I19" s="210" t="str">
        <f ca="1">IF(ISERROR($V19),"",OFFSET('Smelter Look-up'!$H$4,$V19-4,0))</f>
        <v>Yulin</v>
      </c>
      <c r="J19" s="210" t="str">
        <f ca="1">IF(ISERROR($V19),"",OFFSET('Smelter Look-up'!$I$4,$V19-4,0))</f>
        <v>Guangxi Zhuangzu Zizhiqu</v>
      </c>
      <c r="K19" s="152" t="s">
        <v>12822</v>
      </c>
      <c r="L19" s="152" t="s">
        <v>12822</v>
      </c>
      <c r="M19" s="152" t="s">
        <v>12822</v>
      </c>
      <c r="N19" s="152" t="s">
        <v>12822</v>
      </c>
      <c r="O19" s="152" t="s">
        <v>28</v>
      </c>
      <c r="P19" s="212" t="s">
        <v>12822</v>
      </c>
      <c r="Q19" s="153" t="s">
        <v>12822</v>
      </c>
      <c r="R19" s="151" t="str">
        <f ca="1">IF(ISERROR($V19),"",OFFSET('Smelter Look-up'!$C$4,$V19-4,0)&amp;"")</f>
        <v>Guangxi Yinyi Advanced Material Co., Ltd.</v>
      </c>
      <c r="S19" s="157" t="str">
        <f t="shared" ca="1" si="0"/>
        <v>Unknown</v>
      </c>
      <c r="T19" s="157" t="str">
        <f ca="1">IF(B19="","",IF(ISERROR(MATCH($J19,SorP!$B$1:$B$5662,0)),"",INDIRECT("'SorP'!$A$"&amp;MATCH($J19,SorP!$B$1:$B$5662,0))))</f>
        <v>CN-GX</v>
      </c>
      <c r="U19" s="170"/>
      <c r="V19" s="171">
        <f ca="1">IF(C19="",NA(),MATCH($B19&amp;$C19,'Smelter Look-up'!$J:$J,0))</f>
        <v>27</v>
      </c>
      <c r="X19" s="172">
        <f t="shared" ca="1" si="1"/>
        <v>0</v>
      </c>
      <c r="AB19" s="172" t="str">
        <f t="shared" ca="1" si="2"/>
        <v>CobaltGuangxi Yinyi Advanced Material Co., Ltd.</v>
      </c>
    </row>
    <row r="20" spans="1:28" s="172" customFormat="1" ht="25.5">
      <c r="A20" s="202" t="s">
        <v>139</v>
      </c>
      <c r="B20" s="151" t="str">
        <f ca="1">IF(LEN(A20)=0,"",INDEX('Smelter Look-up'!$A:$A,MATCH($A20,'Smelter Look-up'!$E:$E,0)))</f>
        <v>Cobalt</v>
      </c>
      <c r="C20" s="154" t="str">
        <f ca="1">IF(LEN(A20)=0,"",INDEX('Smelter Look-up'!$C:$C,MATCH($A20,'Smelter Look-up'!$E:$E,0)))</f>
        <v>Guizhou CNGR Resource Recycling Industry Development Co., Ltd.</v>
      </c>
      <c r="D20" s="151"/>
      <c r="E20" s="151" t="str">
        <f ca="1">IF(ISERROR($V20),"",OFFSET('Smelter Look-up'!$D$4,$V20-4,0)&amp;"")</f>
        <v>CHINA</v>
      </c>
      <c r="F20" s="151" t="str">
        <f ca="1">IF(ISERROR($V20),"",OFFSET('Smelter Look-up'!$E$4,$V20-4,0))</f>
        <v>CID003610</v>
      </c>
      <c r="G20" s="151" t="str">
        <f ca="1">IF(C20=$X$4,"Enter smelter details",IF(ISERROR($V20),"",OFFSET('Smelter Look-up'!$F$4,$V20-4,0)))</f>
        <v>RMI</v>
      </c>
      <c r="H20" s="209" t="s">
        <v>12822</v>
      </c>
      <c r="I20" s="210" t="str">
        <f ca="1">IF(ISERROR($V20),"",OFFSET('Smelter Look-up'!$H$4,$V20-4,0))</f>
        <v>Tongren</v>
      </c>
      <c r="J20" s="210" t="str">
        <f ca="1">IF(ISERROR($V20),"",OFFSET('Smelter Look-up'!$I$4,$V20-4,0))</f>
        <v>Guizhou Sheng</v>
      </c>
      <c r="K20" s="152" t="s">
        <v>12822</v>
      </c>
      <c r="L20" s="152" t="s">
        <v>12822</v>
      </c>
      <c r="M20" s="152" t="s">
        <v>12822</v>
      </c>
      <c r="N20" s="152" t="s">
        <v>12822</v>
      </c>
      <c r="O20" s="152" t="s">
        <v>28</v>
      </c>
      <c r="P20" s="212" t="s">
        <v>12822</v>
      </c>
      <c r="Q20" s="153" t="s">
        <v>12822</v>
      </c>
      <c r="R20" s="151" t="str">
        <f ca="1">IF(ISERROR($V20),"",OFFSET('Smelter Look-up'!$C$4,$V20-4,0)&amp;"")</f>
        <v>Guizhou CNGR Resource Recycling Industry Development Co., Ltd.</v>
      </c>
      <c r="S20" s="157" t="str">
        <f t="shared" ca="1" si="0"/>
        <v>Unknown</v>
      </c>
      <c r="T20" s="157" t="str">
        <f ca="1">IF(B20="","",IF(ISERROR(MATCH($J20,SorP!$B$1:$B$5662,0)),"",INDIRECT("'SorP'!$A$"&amp;MATCH($J20,SorP!$B$1:$B$5662,0))))</f>
        <v>CN-GZ</v>
      </c>
      <c r="U20" s="170"/>
      <c r="V20" s="171">
        <f ca="1">IF(C20="",NA(),MATCH($B20&amp;$C20,'Smelter Look-up'!$J:$J,0))</f>
        <v>28</v>
      </c>
      <c r="X20" s="172">
        <f t="shared" ca="1" si="1"/>
        <v>0</v>
      </c>
      <c r="AB20" s="172" t="str">
        <f t="shared" ca="1" si="2"/>
        <v>CobaltGuizhou CNGR Resource Recycling Industry Development Co., Ltd.</v>
      </c>
    </row>
    <row r="21" spans="1:28" s="172" customFormat="1" ht="20.25">
      <c r="A21" s="201" t="s">
        <v>145</v>
      </c>
      <c r="B21" s="151" t="str">
        <f ca="1">IF(LEN(A21)=0,"",INDEX('Smelter Look-up'!$A:$A,MATCH($A21,'Smelter Look-up'!$E:$E,0)))</f>
        <v>Cobalt</v>
      </c>
      <c r="C21" s="154" t="str">
        <f ca="1">IF(LEN(A21)=0,"",INDEX('Smelter Look-up'!$C:$C,MATCH($A21,'Smelter Look-up'!$E:$E,0)))</f>
        <v>Harima Refinery, Sumitomo Metal Mining</v>
      </c>
      <c r="D21" s="151"/>
      <c r="E21" s="151" t="str">
        <f ca="1">IF(ISERROR($V21),"",OFFSET('Smelter Look-up'!$D$4,$V21-4,0)&amp;"")</f>
        <v>JAPAN</v>
      </c>
      <c r="F21" s="151" t="str">
        <f ca="1">IF(ISERROR($V21),"",OFFSET('Smelter Look-up'!$E$4,$V21-4,0))</f>
        <v>CID003577</v>
      </c>
      <c r="G21" s="151" t="str">
        <f ca="1">IF(C21=$X$4,"Enter smelter details",IF(ISERROR($V21),"",OFFSET('Smelter Look-up'!$F$4,$V21-4,0)))</f>
        <v>RMI</v>
      </c>
      <c r="H21" s="209" t="s">
        <v>12822</v>
      </c>
      <c r="I21" s="210" t="str">
        <f ca="1">IF(ISERROR($V21),"",OFFSET('Smelter Look-up'!$H$4,$V21-4,0))</f>
        <v>Kako-gun</v>
      </c>
      <c r="J21" s="210" t="str">
        <f ca="1">IF(ISERROR($V21),"",OFFSET('Smelter Look-up'!$I$4,$V21-4,0))</f>
        <v>Hyogo</v>
      </c>
      <c r="K21" s="152" t="s">
        <v>12822</v>
      </c>
      <c r="L21" s="152" t="s">
        <v>12822</v>
      </c>
      <c r="M21" s="152" t="s">
        <v>12822</v>
      </c>
      <c r="N21" s="152" t="s">
        <v>12822</v>
      </c>
      <c r="O21" s="152" t="s">
        <v>28</v>
      </c>
      <c r="P21" s="212" t="s">
        <v>12822</v>
      </c>
      <c r="Q21" s="153" t="s">
        <v>12822</v>
      </c>
      <c r="R21" s="151" t="str">
        <f ca="1">IF(ISERROR($V21),"",OFFSET('Smelter Look-up'!$C$4,$V21-4,0)&amp;"")</f>
        <v>Harima Refinery, Sumitomo Metal Mining</v>
      </c>
      <c r="S21" s="157" t="str">
        <f t="shared" ca="1" si="0"/>
        <v>Unknown</v>
      </c>
      <c r="T21" s="157" t="str">
        <f ca="1">IF(B21="","",IF(ISERROR(MATCH($J21,SorP!$B$1:$B$5662,0)),"",INDIRECT("'SorP'!$A$"&amp;MATCH($J21,SorP!$B$1:$B$5662,0))))</f>
        <v>JP-28</v>
      </c>
      <c r="U21" s="170"/>
      <c r="V21" s="171">
        <f ca="1">IF(C21="",NA(),MATCH($B21&amp;$C21,'Smelter Look-up'!$J:$J,0))</f>
        <v>30</v>
      </c>
      <c r="X21" s="172">
        <f t="shared" ca="1" si="1"/>
        <v>0</v>
      </c>
      <c r="AB21" s="172" t="str">
        <f t="shared" ca="1" si="2"/>
        <v>CobaltHarima Refinery, Sumitomo Metal Mining</v>
      </c>
    </row>
    <row r="22" spans="1:28" s="172" customFormat="1" ht="20.25">
      <c r="A22" s="201" t="s">
        <v>149</v>
      </c>
      <c r="B22" s="151" t="str">
        <f ca="1">IF(LEN(A22)=0,"",INDEX('Smelter Look-up'!$A:$A,MATCH($A22,'Smelter Look-up'!$E:$E,0)))</f>
        <v>Cobalt</v>
      </c>
      <c r="C22" s="154" t="str">
        <f ca="1">IF(LEN(A22)=0,"",INDEX('Smelter Look-up'!$C:$C,MATCH($A22,'Smelter Look-up'!$E:$E,0)))</f>
        <v>Hefei Rongjie Metal Technology Co., Ltd.</v>
      </c>
      <c r="D22" s="151"/>
      <c r="E22" s="151" t="str">
        <f ca="1">IF(ISERROR($V22),"",OFFSET('Smelter Look-up'!$D$4,$V22-4,0)&amp;"")</f>
        <v>CHINA</v>
      </c>
      <c r="F22" s="151" t="str">
        <f ca="1">IF(ISERROR($V22),"",OFFSET('Smelter Look-up'!$E$4,$V22-4,0))</f>
        <v>CID003571</v>
      </c>
      <c r="G22" s="151" t="str">
        <f ca="1">IF(C22=$X$4,"Enter smelter details",IF(ISERROR($V22),"",OFFSET('Smelter Look-up'!$F$4,$V22-4,0)))</f>
        <v>RMI</v>
      </c>
      <c r="H22" s="209" t="s">
        <v>12822</v>
      </c>
      <c r="I22" s="210" t="str">
        <f ca="1">IF(ISERROR($V22),"",OFFSET('Smelter Look-up'!$H$4,$V22-4,0))</f>
        <v>Hefei</v>
      </c>
      <c r="J22" s="210" t="str">
        <f ca="1">IF(ISERROR($V22),"",OFFSET('Smelter Look-up'!$I$4,$V22-4,0))</f>
        <v>Anhui Sheng</v>
      </c>
      <c r="K22" s="152" t="s">
        <v>12822</v>
      </c>
      <c r="L22" s="152" t="s">
        <v>12822</v>
      </c>
      <c r="M22" s="152" t="s">
        <v>12822</v>
      </c>
      <c r="N22" s="152" t="s">
        <v>12822</v>
      </c>
      <c r="O22" s="152" t="s">
        <v>28</v>
      </c>
      <c r="P22" s="212" t="s">
        <v>12822</v>
      </c>
      <c r="Q22" s="153" t="s">
        <v>12822</v>
      </c>
      <c r="R22" s="151" t="str">
        <f ca="1">IF(ISERROR($V22),"",OFFSET('Smelter Look-up'!$C$4,$V22-4,0)&amp;"")</f>
        <v>Hefei Rongjie Metal Technology Co., Ltd.</v>
      </c>
      <c r="S22" s="157" t="str">
        <f t="shared" ca="1" si="0"/>
        <v>Unknown</v>
      </c>
      <c r="T22" s="157" t="str">
        <f ca="1">IF(B22="","",IF(ISERROR(MATCH($J22,SorP!$B$1:$B$5662,0)),"",INDIRECT("'SorP'!$A$"&amp;MATCH($J22,SorP!$B$1:$B$5662,0))))</f>
        <v>CN-AH</v>
      </c>
      <c r="U22" s="170"/>
      <c r="V22" s="171">
        <f ca="1">IF(C22="",NA(),MATCH($B22&amp;$C22,'Smelter Look-up'!$J:$J,0))</f>
        <v>31</v>
      </c>
      <c r="X22" s="172">
        <f t="shared" ca="1" si="1"/>
        <v>0</v>
      </c>
      <c r="AB22" s="172" t="str">
        <f t="shared" ca="1" si="2"/>
        <v>CobaltHefei Rongjie Metal Technology Co., Ltd.</v>
      </c>
    </row>
    <row r="23" spans="1:28" s="172" customFormat="1" ht="20.25">
      <c r="A23" s="201" t="s">
        <v>152</v>
      </c>
      <c r="B23" s="151" t="str">
        <f ca="1">IF(LEN(A23)=0,"",INDEX('Smelter Look-up'!$A:$A,MATCH($A23,'Smelter Look-up'!$E:$E,0)))</f>
        <v>Cobalt</v>
      </c>
      <c r="C23" s="154" t="str">
        <f ca="1">IF(LEN(A23)=0,"",INDEX('Smelter Look-up'!$C:$C,MATCH($A23,'Smelter Look-up'!$E:$E,0)))</f>
        <v>Hunan Brunp Recycling Technology Co., Ltd.</v>
      </c>
      <c r="D23" s="151"/>
      <c r="E23" s="151" t="str">
        <f ca="1">IF(ISERROR($V23),"",OFFSET('Smelter Look-up'!$D$4,$V23-4,0)&amp;"")</f>
        <v>CHINA</v>
      </c>
      <c r="F23" s="151" t="str">
        <f ca="1">IF(ISERROR($V23),"",OFFSET('Smelter Look-up'!$E$4,$V23-4,0))</f>
        <v>CID003219</v>
      </c>
      <c r="G23" s="151" t="str">
        <f ca="1">IF(C23=$X$4,"Enter smelter details",IF(ISERROR($V23),"",OFFSET('Smelter Look-up'!$F$4,$V23-4,0)))</f>
        <v>RMI</v>
      </c>
      <c r="H23" s="209" t="s">
        <v>12822</v>
      </c>
      <c r="I23" s="210" t="str">
        <f ca="1">IF(ISERROR($V23),"",OFFSET('Smelter Look-up'!$H$4,$V23-4,0))</f>
        <v>Changsha</v>
      </c>
      <c r="J23" s="210" t="str">
        <f ca="1">IF(ISERROR($V23),"",OFFSET('Smelter Look-up'!$I$4,$V23-4,0))</f>
        <v>Hunan Sheng</v>
      </c>
      <c r="K23" s="152" t="s">
        <v>12822</v>
      </c>
      <c r="L23" s="152" t="s">
        <v>12822</v>
      </c>
      <c r="M23" s="152" t="s">
        <v>12822</v>
      </c>
      <c r="N23" s="152" t="s">
        <v>12822</v>
      </c>
      <c r="O23" s="152" t="s">
        <v>28</v>
      </c>
      <c r="P23" s="212" t="s">
        <v>12822</v>
      </c>
      <c r="Q23" s="153" t="s">
        <v>12822</v>
      </c>
      <c r="R23" s="151" t="str">
        <f ca="1">IF(ISERROR($V23),"",OFFSET('Smelter Look-up'!$C$4,$V23-4,0)&amp;"")</f>
        <v>Hunan Brunp Recycling Technology Co., Ltd.</v>
      </c>
      <c r="S23" s="157" t="str">
        <f t="shared" ca="1" si="0"/>
        <v>Unknown</v>
      </c>
      <c r="T23" s="157" t="str">
        <f ca="1">IF(B23="","",IF(ISERROR(MATCH($J23,SorP!$B$1:$B$5662,0)),"",INDIRECT("'SorP'!$A$"&amp;MATCH($J23,SorP!$B$1:$B$5662,0))))</f>
        <v>CN-HN</v>
      </c>
      <c r="U23" s="170"/>
      <c r="V23" s="171">
        <f ca="1">IF(C23="",NA(),MATCH($B23&amp;$C23,'Smelter Look-up'!$J:$J,0))</f>
        <v>32</v>
      </c>
      <c r="X23" s="172">
        <f t="shared" ca="1" si="1"/>
        <v>0</v>
      </c>
      <c r="AB23" s="172" t="str">
        <f t="shared" ca="1" si="2"/>
        <v>CobaltHunan Brunp Recycling Technology Co., Ltd.</v>
      </c>
    </row>
    <row r="24" spans="1:28" s="172" customFormat="1" ht="25.5">
      <c r="A24" s="157" t="s">
        <v>156</v>
      </c>
      <c r="B24" s="151" t="str">
        <f ca="1">IF(LEN(A24)=0,"",INDEX('Smelter Look-up'!$A:$A,MATCH($A24,'Smelter Look-up'!$E:$E,0)))</f>
        <v>Cobalt</v>
      </c>
      <c r="C24" s="154" t="str">
        <f ca="1">IF(LEN(A24)=0,"",INDEX('Smelter Look-up'!$C:$C,MATCH($A24,'Smelter Look-up'!$E:$E,0)))</f>
        <v>Hunan CNGR New Energy Science &amp; Technology Co., Ltd.</v>
      </c>
      <c r="D24" s="151"/>
      <c r="E24" s="151" t="str">
        <f ca="1">IF(ISERROR($V24),"",OFFSET('Smelter Look-up'!$D$4,$V24-4,0)&amp;"")</f>
        <v>CHINA</v>
      </c>
      <c r="F24" s="151" t="str">
        <f ca="1">IF(ISERROR($V24),"",OFFSET('Smelter Look-up'!$E$4,$V24-4,0))</f>
        <v>CID003411</v>
      </c>
      <c r="G24" s="151" t="str">
        <f ca="1">IF(C24=$X$4,"Enter smelter details",IF(ISERROR($V24),"",OFFSET('Smelter Look-up'!$F$4,$V24-4,0)))</f>
        <v>RMI</v>
      </c>
      <c r="H24" s="209" t="s">
        <v>12822</v>
      </c>
      <c r="I24" s="210" t="str">
        <f ca="1">IF(ISERROR($V24),"",OFFSET('Smelter Look-up'!$H$4,$V24-4,0))</f>
        <v>Changsha</v>
      </c>
      <c r="J24" s="210" t="str">
        <f ca="1">IF(ISERROR($V24),"",OFFSET('Smelter Look-up'!$I$4,$V24-4,0))</f>
        <v>Hunan Sheng</v>
      </c>
      <c r="K24" s="152" t="s">
        <v>12822</v>
      </c>
      <c r="L24" s="152" t="s">
        <v>12822</v>
      </c>
      <c r="M24" s="152" t="s">
        <v>12822</v>
      </c>
      <c r="N24" s="152" t="s">
        <v>12822</v>
      </c>
      <c r="O24" s="152" t="s">
        <v>28</v>
      </c>
      <c r="P24" s="212" t="s">
        <v>12822</v>
      </c>
      <c r="Q24" s="153" t="s">
        <v>12822</v>
      </c>
      <c r="R24" s="151" t="str">
        <f ca="1">IF(ISERROR($V24),"",OFFSET('Smelter Look-up'!$C$4,$V24-4,0)&amp;"")</f>
        <v>Hunan CNGR New Energy Science &amp; Technology Co., Ltd.</v>
      </c>
      <c r="S24" s="157" t="str">
        <f t="shared" ca="1" si="0"/>
        <v>Unknown</v>
      </c>
      <c r="T24" s="157" t="str">
        <f ca="1">IF(B24="","",IF(ISERROR(MATCH($J24,SorP!$B$1:$B$5662,0)),"",INDIRECT("'SorP'!$A$"&amp;MATCH($J24,SorP!$B$1:$B$5662,0))))</f>
        <v>CN-HN</v>
      </c>
      <c r="U24" s="170"/>
      <c r="V24" s="171">
        <f ca="1">IF(C24="",NA(),MATCH($B24&amp;$C24,'Smelter Look-up'!$J:$J,0))</f>
        <v>33</v>
      </c>
      <c r="X24" s="172">
        <f t="shared" ca="1" si="1"/>
        <v>0</v>
      </c>
      <c r="AB24" s="172" t="str">
        <f t="shared" ca="1" si="2"/>
        <v>CobaltHunan CNGR New Energy Science &amp; Technology Co., Ltd.</v>
      </c>
    </row>
    <row r="25" spans="1:28" s="172" customFormat="1" ht="20.25">
      <c r="A25" s="157" t="s">
        <v>159</v>
      </c>
      <c r="B25" s="151" t="str">
        <f ca="1">IF(LEN(A25)=0,"",INDEX('Smelter Look-up'!$A:$A,MATCH($A25,'Smelter Look-up'!$E:$E,0)))</f>
        <v>Cobalt</v>
      </c>
      <c r="C25" s="154" t="str">
        <f ca="1">IF(LEN(A25)=0,"",INDEX('Smelter Look-up'!$C:$C,MATCH($A25,'Smelter Look-up'!$E:$E,0)))</f>
        <v>Hunan Jinxin New Material Holding Co., Ltd.</v>
      </c>
      <c r="D25" s="151"/>
      <c r="E25" s="151" t="str">
        <f ca="1">IF(ISERROR($V25),"",OFFSET('Smelter Look-up'!$D$4,$V25-4,0)&amp;"")</f>
        <v>CHINA</v>
      </c>
      <c r="F25" s="151" t="str">
        <f ca="1">IF(ISERROR($V25),"",OFFSET('Smelter Look-up'!$E$4,$V25-4,0))</f>
        <v>CID003470</v>
      </c>
      <c r="G25" s="151" t="str">
        <f ca="1">IF(C25=$X$4,"Enter smelter details",IF(ISERROR($V25),"",OFFSET('Smelter Look-up'!$F$4,$V25-4,0)))</f>
        <v>RMI</v>
      </c>
      <c r="H25" s="209" t="s">
        <v>12822</v>
      </c>
      <c r="I25" s="210" t="str">
        <f ca="1">IF(ISERROR($V25),"",OFFSET('Smelter Look-up'!$H$4,$V25-4,0))</f>
        <v>Yiyang</v>
      </c>
      <c r="J25" s="210" t="str">
        <f ca="1">IF(ISERROR($V25),"",OFFSET('Smelter Look-up'!$I$4,$V25-4,0))</f>
        <v>Hunan Sheng</v>
      </c>
      <c r="K25" s="152" t="s">
        <v>12822</v>
      </c>
      <c r="L25" s="152" t="s">
        <v>12822</v>
      </c>
      <c r="M25" s="152" t="s">
        <v>12822</v>
      </c>
      <c r="N25" s="152" t="s">
        <v>12822</v>
      </c>
      <c r="O25" s="152" t="s">
        <v>28</v>
      </c>
      <c r="P25" s="212" t="s">
        <v>12822</v>
      </c>
      <c r="Q25" s="153" t="s">
        <v>12822</v>
      </c>
      <c r="R25" s="151" t="str">
        <f ca="1">IF(ISERROR($V25),"",OFFSET('Smelter Look-up'!$C$4,$V25-4,0)&amp;"")</f>
        <v>Hunan Jinxin New Material Holding Co., Ltd.</v>
      </c>
      <c r="S25" s="157" t="str">
        <f t="shared" ca="1" si="0"/>
        <v>Unknown</v>
      </c>
      <c r="T25" s="157" t="str">
        <f ca="1">IF(B25="","",IF(ISERROR(MATCH($J25,SorP!$B$1:$B$5662,0)),"",INDIRECT("'SorP'!$A$"&amp;MATCH($J25,SorP!$B$1:$B$5662,0))))</f>
        <v>CN-HN</v>
      </c>
      <c r="U25" s="170"/>
      <c r="V25" s="171">
        <f ca="1">IF(C25="",NA(),MATCH($B25&amp;$C25,'Smelter Look-up'!$J:$J,0))</f>
        <v>35</v>
      </c>
      <c r="X25" s="172">
        <f t="shared" ca="1" si="1"/>
        <v>0</v>
      </c>
      <c r="AB25" s="172" t="str">
        <f t="shared" ca="1" si="2"/>
        <v>CobaltHunan Jinxin New Material Holding Co., Ltd.</v>
      </c>
    </row>
    <row r="26" spans="1:28" s="172" customFormat="1" ht="20.25">
      <c r="A26" s="157" t="s">
        <v>164</v>
      </c>
      <c r="B26" s="151" t="str">
        <f ca="1">IF(LEN(A26)=0,"",INDEX('Smelter Look-up'!$A:$A,MATCH($A26,'Smelter Look-up'!$E:$E,0)))</f>
        <v>Cobalt</v>
      </c>
      <c r="C26" s="154" t="str">
        <f ca="1">IF(LEN(A26)=0,"",INDEX('Smelter Look-up'!$C:$C,MATCH($A26,'Smelter Look-up'!$E:$E,0)))</f>
        <v>Hunan Yacheng New Materials Co., Ltd.</v>
      </c>
      <c r="D26" s="151"/>
      <c r="E26" s="151" t="str">
        <f ca="1">IF(ISERROR($V26),"",OFFSET('Smelter Look-up'!$D$4,$V26-4,0)&amp;"")</f>
        <v>CHINA</v>
      </c>
      <c r="F26" s="151" t="str">
        <f ca="1">IF(ISERROR($V26),"",OFFSET('Smelter Look-up'!$E$4,$V26-4,0))</f>
        <v>CID003404</v>
      </c>
      <c r="G26" s="151" t="str">
        <f ca="1">IF(C26=$X$4,"Enter smelter details",IF(ISERROR($V26),"",OFFSET('Smelter Look-up'!$F$4,$V26-4,0)))</f>
        <v>RMI</v>
      </c>
      <c r="H26" s="209" t="s">
        <v>12822</v>
      </c>
      <c r="I26" s="210" t="str">
        <f ca="1">IF(ISERROR($V26),"",OFFSET('Smelter Look-up'!$H$4,$V26-4,0))</f>
        <v>Changsha</v>
      </c>
      <c r="J26" s="210" t="str">
        <f ca="1">IF(ISERROR($V26),"",OFFSET('Smelter Look-up'!$I$4,$V26-4,0))</f>
        <v>Hunan Sheng</v>
      </c>
      <c r="K26" s="152" t="s">
        <v>12822</v>
      </c>
      <c r="L26" s="152" t="s">
        <v>12822</v>
      </c>
      <c r="M26" s="152" t="s">
        <v>12822</v>
      </c>
      <c r="N26" s="152" t="s">
        <v>12822</v>
      </c>
      <c r="O26" s="152" t="s">
        <v>28</v>
      </c>
      <c r="P26" s="212" t="s">
        <v>12822</v>
      </c>
      <c r="Q26" s="153" t="s">
        <v>12822</v>
      </c>
      <c r="R26" s="151" t="str">
        <f ca="1">IF(ISERROR($V26),"",OFFSET('Smelter Look-up'!$C$4,$V26-4,0)&amp;"")</f>
        <v>Hunan Yacheng New Materials Co., Ltd.</v>
      </c>
      <c r="S26" s="157" t="str">
        <f t="shared" ca="1" si="0"/>
        <v>Unknown</v>
      </c>
      <c r="T26" s="157" t="str">
        <f ca="1">IF(B26="","",IF(ISERROR(MATCH($J26,SorP!$B$1:$B$5662,0)),"",INDIRECT("'SorP'!$A$"&amp;MATCH($J26,SorP!$B$1:$B$5662,0))))</f>
        <v>CN-HN</v>
      </c>
      <c r="U26" s="170"/>
      <c r="V26" s="171">
        <f ca="1">IF(C26="",NA(),MATCH($B26&amp;$C26,'Smelter Look-up'!$J:$J,0))</f>
        <v>38</v>
      </c>
      <c r="X26" s="172">
        <f t="shared" ca="1" si="1"/>
        <v>0</v>
      </c>
      <c r="AB26" s="172" t="str">
        <f t="shared" ca="1" si="2"/>
        <v>CobaltHunan Yacheng New Materials Co., Ltd.</v>
      </c>
    </row>
    <row r="27" spans="1:28" s="172" customFormat="1" ht="38.25">
      <c r="A27" s="157" t="s">
        <v>168</v>
      </c>
      <c r="B27" s="151" t="str">
        <f ca="1">IF(LEN(A27)=0,"",INDEX('Smelter Look-up'!$A:$A,MATCH($A27,'Smelter Look-up'!$E:$E,0)))</f>
        <v>Cobalt</v>
      </c>
      <c r="C27" s="154" t="str">
        <f ca="1">IF(LEN(A27)=0,"",INDEX('Smelter Look-up'!$C:$C,MATCH($A27,'Smelter Look-up'!$E:$E,0)))</f>
        <v>ICoNiChem</v>
      </c>
      <c r="D27" s="151"/>
      <c r="E27" s="151" t="str">
        <f ca="1">IF(ISERROR($V27),"",OFFSET('Smelter Look-up'!$D$4,$V27-4,0)&amp;"")</f>
        <v>UNITED KINGDOM OF GREAT BRITAIN AND NORTHERN IRELAND</v>
      </c>
      <c r="F27" s="151" t="str">
        <f ca="1">IF(ISERROR($V27),"",OFFSET('Smelter Look-up'!$E$4,$V27-4,0))</f>
        <v>CID003491</v>
      </c>
      <c r="G27" s="151" t="str">
        <f ca="1">IF(C27=$X$4,"Enter smelter details",IF(ISERROR($V27),"",OFFSET('Smelter Look-up'!$F$4,$V27-4,0)))</f>
        <v>RMI</v>
      </c>
      <c r="H27" s="209" t="s">
        <v>12822</v>
      </c>
      <c r="I27" s="210" t="str">
        <f ca="1">IF(ISERROR($V27),"",OFFSET('Smelter Look-up'!$H$4,$V27-4,0))</f>
        <v>Widnes</v>
      </c>
      <c r="J27" s="210" t="str">
        <f ca="1">IF(ISERROR($V27),"",OFFSET('Smelter Look-up'!$I$4,$V27-4,0))</f>
        <v>Cheshire West and Chester</v>
      </c>
      <c r="K27" s="152" t="s">
        <v>12822</v>
      </c>
      <c r="L27" s="152" t="s">
        <v>12822</v>
      </c>
      <c r="M27" s="152" t="s">
        <v>12822</v>
      </c>
      <c r="N27" s="152" t="s">
        <v>12822</v>
      </c>
      <c r="O27" s="152" t="s">
        <v>28</v>
      </c>
      <c r="P27" s="212" t="s">
        <v>12822</v>
      </c>
      <c r="Q27" s="153" t="s">
        <v>12822</v>
      </c>
      <c r="R27" s="151" t="str">
        <f ca="1">IF(ISERROR($V27),"",OFFSET('Smelter Look-up'!$C$4,$V27-4,0)&amp;"")</f>
        <v>ICoNiChem</v>
      </c>
      <c r="S27" s="157" t="str">
        <f t="shared" ca="1" si="0"/>
        <v>Unknown</v>
      </c>
      <c r="T27" s="157" t="str">
        <f ca="1">IF(B27="","",IF(ISERROR(MATCH($J27,SorP!$B$1:$B$5662,0)),"",INDIRECT("'SorP'!$A$"&amp;MATCH($J27,SorP!$B$1:$B$5662,0))))</f>
        <v>GB-CHW</v>
      </c>
      <c r="U27" s="170"/>
      <c r="V27" s="171">
        <f ca="1">IF(C27="",NA(),MATCH($B27&amp;$C27,'Smelter Look-up'!$J:$J,0))</f>
        <v>40</v>
      </c>
      <c r="X27" s="172">
        <f t="shared" ca="1" si="1"/>
        <v>0</v>
      </c>
      <c r="AB27" s="172" t="str">
        <f t="shared" ca="1" si="2"/>
        <v>CobaltICoNiChem</v>
      </c>
    </row>
    <row r="28" spans="1:28" s="172" customFormat="1" ht="20.25">
      <c r="A28" s="157" t="s">
        <v>175</v>
      </c>
      <c r="B28" s="151" t="str">
        <f ca="1">IF(LEN(A28)=0,"",INDEX('Smelter Look-up'!$A:$A,MATCH($A28,'Smelter Look-up'!$E:$E,0)))</f>
        <v>Cobalt</v>
      </c>
      <c r="C28" s="154" t="str">
        <f ca="1">IF(LEN(A28)=0,"",INDEX('Smelter Look-up'!$C:$C,MATCH($A28,'Smelter Look-up'!$E:$E,0)))</f>
        <v>Jiangsu Xiongfeng Technology Co., Ltd.</v>
      </c>
      <c r="D28" s="151"/>
      <c r="E28" s="151" t="str">
        <f ca="1">IF(ISERROR($V28),"",OFFSET('Smelter Look-up'!$D$4,$V28-4,0)&amp;"")</f>
        <v>CHINA</v>
      </c>
      <c r="F28" s="151" t="str">
        <f ca="1">IF(ISERROR($V28),"",OFFSET('Smelter Look-up'!$E$4,$V28-4,0))</f>
        <v>CID003293</v>
      </c>
      <c r="G28" s="151" t="str">
        <f ca="1">IF(C28=$X$4,"Enter smelter details",IF(ISERROR($V28),"",OFFSET('Smelter Look-up'!$F$4,$V28-4,0)))</f>
        <v>RMI</v>
      </c>
      <c r="H28" s="209" t="s">
        <v>12822</v>
      </c>
      <c r="I28" s="210" t="str">
        <f ca="1">IF(ISERROR($V28),"",OFFSET('Smelter Look-up'!$H$4,$V28-4,0))</f>
        <v>Haimen</v>
      </c>
      <c r="J28" s="210" t="str">
        <f ca="1">IF(ISERROR($V28),"",OFFSET('Smelter Look-up'!$I$4,$V28-4,0))</f>
        <v>Jiangsu Sheng</v>
      </c>
      <c r="K28" s="152" t="s">
        <v>12822</v>
      </c>
      <c r="L28" s="152" t="s">
        <v>12822</v>
      </c>
      <c r="M28" s="152" t="s">
        <v>12822</v>
      </c>
      <c r="N28" s="152" t="s">
        <v>12822</v>
      </c>
      <c r="O28" s="152" t="s">
        <v>28</v>
      </c>
      <c r="P28" s="212" t="s">
        <v>12822</v>
      </c>
      <c r="Q28" s="153" t="s">
        <v>12822</v>
      </c>
      <c r="R28" s="151" t="str">
        <f ca="1">IF(ISERROR($V28),"",OFFSET('Smelter Look-up'!$C$4,$V28-4,0)&amp;"")</f>
        <v>Jiangsu Xiongfeng Technology Co., Ltd.</v>
      </c>
      <c r="S28" s="157" t="str">
        <f t="shared" ca="1" si="0"/>
        <v>Unknown</v>
      </c>
      <c r="T28" s="157" t="str">
        <f ca="1">IF(B28="","",IF(ISERROR(MATCH($J28,SorP!$B$1:$B$5662,0)),"",INDIRECT("'SorP'!$A$"&amp;MATCH($J28,SorP!$B$1:$B$5662,0))))</f>
        <v>CN-JS</v>
      </c>
      <c r="U28" s="170"/>
      <c r="V28" s="171">
        <f ca="1">IF(C28="",NA(),MATCH($B28&amp;$C28,'Smelter Look-up'!$J:$J,0))</f>
        <v>44</v>
      </c>
      <c r="X28" s="172">
        <f t="shared" ca="1" si="1"/>
        <v>0</v>
      </c>
      <c r="AB28" s="172" t="str">
        <f t="shared" ca="1" si="2"/>
        <v>CobaltJiangsu Xiongfeng Technology Co., Ltd.</v>
      </c>
    </row>
    <row r="29" spans="1:28" s="172" customFormat="1" ht="20.25">
      <c r="A29" s="157" t="s">
        <v>178</v>
      </c>
      <c r="B29" s="151" t="str">
        <f ca="1">IF(LEN(A29)=0,"",INDEX('Smelter Look-up'!$A:$A,MATCH($A29,'Smelter Look-up'!$E:$E,0)))</f>
        <v>Cobalt</v>
      </c>
      <c r="C29" s="154" t="str">
        <f ca="1">IF(LEN(A29)=0,"",INDEX('Smelter Look-up'!$C:$C,MATCH($A29,'Smelter Look-up'!$E:$E,0)))</f>
        <v>Jiangxi Jiangwu Cobalt industrial Co., Ltd.</v>
      </c>
      <c r="D29" s="151"/>
      <c r="E29" s="151" t="str">
        <f ca="1">IF(ISERROR($V29),"",OFFSET('Smelter Look-up'!$D$4,$V29-4,0)&amp;"")</f>
        <v>CHINA</v>
      </c>
      <c r="F29" s="151" t="str">
        <f ca="1">IF(ISERROR($V29),"",OFFSET('Smelter Look-up'!$E$4,$V29-4,0))</f>
        <v>CID003377</v>
      </c>
      <c r="G29" s="151" t="str">
        <f ca="1">IF(C29=$X$4,"Enter smelter details",IF(ISERROR($V29),"",OFFSET('Smelter Look-up'!$F$4,$V29-4,0)))</f>
        <v>RMI</v>
      </c>
      <c r="H29" s="209" t="s">
        <v>12822</v>
      </c>
      <c r="I29" s="210" t="str">
        <f ca="1">IF(ISERROR($V29),"",OFFSET('Smelter Look-up'!$H$4,$V29-4,0))</f>
        <v>Ganzhou</v>
      </c>
      <c r="J29" s="210" t="str">
        <f ca="1">IF(ISERROR($V29),"",OFFSET('Smelter Look-up'!$I$4,$V29-4,0))</f>
        <v>Jiangxi Sheng</v>
      </c>
      <c r="K29" s="152" t="s">
        <v>12822</v>
      </c>
      <c r="L29" s="152" t="s">
        <v>12822</v>
      </c>
      <c r="M29" s="152" t="s">
        <v>12822</v>
      </c>
      <c r="N29" s="152" t="s">
        <v>12822</v>
      </c>
      <c r="O29" s="152" t="s">
        <v>28</v>
      </c>
      <c r="P29" s="212" t="s">
        <v>12822</v>
      </c>
      <c r="Q29" s="153" t="s">
        <v>12822</v>
      </c>
      <c r="R29" s="151" t="str">
        <f ca="1">IF(ISERROR($V29),"",OFFSET('Smelter Look-up'!$C$4,$V29-4,0)&amp;"")</f>
        <v>Jiangxi Jiangwu Cobalt industrial Co., Ltd.</v>
      </c>
      <c r="S29" s="157" t="str">
        <f t="shared" ca="1" si="0"/>
        <v>Unknown</v>
      </c>
      <c r="T29" s="157" t="str">
        <f ca="1">IF(B29="","",IF(ISERROR(MATCH($J29,SorP!$B$1:$B$5662,0)),"",INDIRECT("'SorP'!$A$"&amp;MATCH($J29,SorP!$B$1:$B$5662,0))))</f>
        <v>CN-JX</v>
      </c>
      <c r="U29" s="170"/>
      <c r="V29" s="171">
        <f ca="1">IF(C29="",NA(),MATCH($B29&amp;$C29,'Smelter Look-up'!$J:$J,0))</f>
        <v>45</v>
      </c>
      <c r="X29" s="172">
        <f t="shared" ca="1" si="1"/>
        <v>0</v>
      </c>
      <c r="AB29" s="172" t="str">
        <f t="shared" ca="1" si="2"/>
        <v>CobaltJiangxi Jiangwu Cobalt industrial Co., Ltd.</v>
      </c>
    </row>
    <row r="30" spans="1:28" s="172" customFormat="1" ht="25.5">
      <c r="A30" s="157" t="s">
        <v>180</v>
      </c>
      <c r="B30" s="151" t="str">
        <f ca="1">IF(LEN(A30)=0,"",INDEX('Smelter Look-up'!$A:$A,MATCH($A30,'Smelter Look-up'!$E:$E,0)))</f>
        <v>Cobalt</v>
      </c>
      <c r="C30" s="154" t="str">
        <f ca="1">IF(LEN(A30)=0,"",INDEX('Smelter Look-up'!$C:$C,MATCH($A30,'Smelter Look-up'!$E:$E,0)))</f>
        <v>Jiangxi Rui da Xinnengyuan Technology Co., Ltd.</v>
      </c>
      <c r="D30" s="151"/>
      <c r="E30" s="151" t="str">
        <f ca="1">IF(ISERROR($V30),"",OFFSET('Smelter Look-up'!$D$4,$V30-4,0)&amp;"")</f>
        <v>CHINA</v>
      </c>
      <c r="F30" s="151" t="str">
        <f ca="1">IF(ISERROR($V30),"",OFFSET('Smelter Look-up'!$E$4,$V30-4,0))</f>
        <v>CID003447</v>
      </c>
      <c r="G30" s="151" t="str">
        <f ca="1">IF(C30=$X$4,"Enter smelter details",IF(ISERROR($V30),"",OFFSET('Smelter Look-up'!$F$4,$V30-4,0)))</f>
        <v>RMI</v>
      </c>
      <c r="H30" s="209" t="s">
        <v>12822</v>
      </c>
      <c r="I30" s="210" t="str">
        <f ca="1">IF(ISERROR($V30),"",OFFSET('Smelter Look-up'!$H$4,$V30-4,0))</f>
        <v>Yichun</v>
      </c>
      <c r="J30" s="210" t="str">
        <f ca="1">IF(ISERROR($V30),"",OFFSET('Smelter Look-up'!$I$4,$V30-4,0))</f>
        <v>Jiangxi Sheng</v>
      </c>
      <c r="K30" s="152" t="s">
        <v>12822</v>
      </c>
      <c r="L30" s="152" t="s">
        <v>12822</v>
      </c>
      <c r="M30" s="152" t="s">
        <v>12822</v>
      </c>
      <c r="N30" s="152" t="s">
        <v>12822</v>
      </c>
      <c r="O30" s="152" t="s">
        <v>28</v>
      </c>
      <c r="P30" s="212" t="s">
        <v>12822</v>
      </c>
      <c r="Q30" s="153" t="s">
        <v>12822</v>
      </c>
      <c r="R30" s="151" t="str">
        <f ca="1">IF(ISERROR($V30),"",OFFSET('Smelter Look-up'!$C$4,$V30-4,0)&amp;"")</f>
        <v>Jiangxi Rui da Xinnengyuan Technology Co., Ltd.</v>
      </c>
      <c r="S30" s="157" t="str">
        <f t="shared" ca="1" si="0"/>
        <v>Unknown</v>
      </c>
      <c r="T30" s="157" t="str">
        <f ca="1">IF(B30="","",IF(ISERROR(MATCH($J30,SorP!$B$1:$B$5662,0)),"",INDIRECT("'SorP'!$A$"&amp;MATCH($J30,SorP!$B$1:$B$5662,0))))</f>
        <v>CN-JX</v>
      </c>
      <c r="U30" s="170"/>
      <c r="V30" s="171">
        <f ca="1">IF(C30="",NA(),MATCH($B30&amp;$C30,'Smelter Look-up'!$J:$J,0))</f>
        <v>47</v>
      </c>
      <c r="X30" s="172">
        <f t="shared" ca="1" si="1"/>
        <v>0</v>
      </c>
      <c r="AB30" s="172" t="str">
        <f t="shared" ca="1" si="2"/>
        <v>CobaltJiangxi Rui da Xinnengyuan Technology Co., Ltd.</v>
      </c>
    </row>
    <row r="31" spans="1:28" s="172" customFormat="1" ht="20.25">
      <c r="A31" s="157" t="s">
        <v>183</v>
      </c>
      <c r="B31" s="151" t="str">
        <f ca="1">IF(LEN(A31)=0,"",INDEX('Smelter Look-up'!$A:$A,MATCH($A31,'Smelter Look-up'!$E:$E,0)))</f>
        <v>Cobalt</v>
      </c>
      <c r="C31" s="154" t="str">
        <f ca="1">IF(LEN(A31)=0,"",INDEX('Smelter Look-up'!$C:$C,MATCH($A31,'Smelter Look-up'!$E:$E,0)))</f>
        <v>Jingmen GEM Co., Ltd.</v>
      </c>
      <c r="D31" s="151"/>
      <c r="E31" s="151" t="str">
        <f ca="1">IF(ISERROR($V31),"",OFFSET('Smelter Look-up'!$D$4,$V31-4,0)&amp;"")</f>
        <v>CHINA</v>
      </c>
      <c r="F31" s="151" t="str">
        <f ca="1">IF(ISERROR($V31),"",OFFSET('Smelter Look-up'!$E$4,$V31-4,0))</f>
        <v>CID003378</v>
      </c>
      <c r="G31" s="151" t="str">
        <f ca="1">IF(C31=$X$4,"Enter smelter details",IF(ISERROR($V31),"",OFFSET('Smelter Look-up'!$F$4,$V31-4,0)))</f>
        <v>RMI</v>
      </c>
      <c r="H31" s="209" t="s">
        <v>12822</v>
      </c>
      <c r="I31" s="210" t="str">
        <f ca="1">IF(ISERROR($V31),"",OFFSET('Smelter Look-up'!$H$4,$V31-4,0))</f>
        <v>Jingmen</v>
      </c>
      <c r="J31" s="210" t="str">
        <f ca="1">IF(ISERROR($V31),"",OFFSET('Smelter Look-up'!$I$4,$V31-4,0))</f>
        <v>Hubei Sheng</v>
      </c>
      <c r="K31" s="152" t="s">
        <v>12822</v>
      </c>
      <c r="L31" s="152" t="s">
        <v>12822</v>
      </c>
      <c r="M31" s="152" t="s">
        <v>12822</v>
      </c>
      <c r="N31" s="152" t="s">
        <v>12822</v>
      </c>
      <c r="O31" s="152" t="s">
        <v>28</v>
      </c>
      <c r="P31" s="212" t="s">
        <v>12822</v>
      </c>
      <c r="Q31" s="153" t="s">
        <v>12822</v>
      </c>
      <c r="R31" s="151" t="str">
        <f ca="1">IF(ISERROR($V31),"",OFFSET('Smelter Look-up'!$C$4,$V31-4,0)&amp;"")</f>
        <v>Jingmen GEM Co., Ltd.</v>
      </c>
      <c r="S31" s="157" t="str">
        <f t="shared" ca="1" si="0"/>
        <v>Unknown</v>
      </c>
      <c r="T31" s="157" t="str">
        <f ca="1">IF(B31="","",IF(ISERROR(MATCH($J31,SorP!$B$1:$B$5662,0)),"",INDIRECT("'SorP'!$A$"&amp;MATCH($J31,SorP!$B$1:$B$5662,0))))</f>
        <v>CN-HB</v>
      </c>
      <c r="U31" s="170"/>
      <c r="V31" s="171">
        <f ca="1">IF(C31="",NA(),MATCH($B31&amp;$C31,'Smelter Look-up'!$J:$J,0))</f>
        <v>48</v>
      </c>
      <c r="X31" s="172">
        <f t="shared" ca="1" si="1"/>
        <v>0</v>
      </c>
      <c r="AB31" s="172" t="str">
        <f t="shared" ca="1" si="2"/>
        <v>CobaltJingmen GEM Co., Ltd.</v>
      </c>
    </row>
    <row r="32" spans="1:28" s="172" customFormat="1" ht="25.5">
      <c r="A32" s="157" t="s">
        <v>188</v>
      </c>
      <c r="B32" s="151" t="str">
        <f ca="1">IF(LEN(A32)=0,"",INDEX('Smelter Look-up'!$A:$A,MATCH($A32,'Smelter Look-up'!$E:$E,0)))</f>
        <v>Cobalt</v>
      </c>
      <c r="C32" s="154" t="str">
        <f ca="1">IF(LEN(A32)=0,"",INDEX('Smelter Look-up'!$C:$C,MATCH($A32,'Smelter Look-up'!$E:$E,0)))</f>
        <v>JSC Kolskaya Mining and Metallurgical Company (Kola MMC)</v>
      </c>
      <c r="D32" s="151"/>
      <c r="E32" s="151" t="str">
        <f ca="1">IF(ISERROR($V32),"",OFFSET('Smelter Look-up'!$D$4,$V32-4,0)&amp;"")</f>
        <v>RUSSIAN FEDERATION</v>
      </c>
      <c r="F32" s="151" t="str">
        <f ca="1">IF(ISERROR($V32),"",OFFSET('Smelter Look-up'!$E$4,$V32-4,0))</f>
        <v>CID003233</v>
      </c>
      <c r="G32" s="151" t="str">
        <f ca="1">IF(C32=$X$4,"Enter smelter details",IF(ISERROR($V32),"",OFFSET('Smelter Look-up'!$F$4,$V32-4,0)))</f>
        <v>RMI</v>
      </c>
      <c r="H32" s="209" t="s">
        <v>12822</v>
      </c>
      <c r="I32" s="210" t="str">
        <f ca="1">IF(ISERROR($V32),"",OFFSET('Smelter Look-up'!$H$4,$V32-4,0))</f>
        <v>Monchegorsk</v>
      </c>
      <c r="J32" s="210" t="str">
        <f ca="1">IF(ISERROR($V32),"",OFFSET('Smelter Look-up'!$I$4,$V32-4,0))</f>
        <v>Murmanskaya oblast'</v>
      </c>
      <c r="K32" s="152" t="s">
        <v>12822</v>
      </c>
      <c r="L32" s="152" t="s">
        <v>12822</v>
      </c>
      <c r="M32" s="152" t="s">
        <v>12822</v>
      </c>
      <c r="N32" s="152" t="s">
        <v>12822</v>
      </c>
      <c r="O32" s="152" t="s">
        <v>28</v>
      </c>
      <c r="P32" s="212" t="s">
        <v>12822</v>
      </c>
      <c r="Q32" s="153" t="s">
        <v>12822</v>
      </c>
      <c r="R32" s="151" t="str">
        <f ca="1">IF(ISERROR($V32),"",OFFSET('Smelter Look-up'!$C$4,$V32-4,0)&amp;"")</f>
        <v>JSC Kolskaya Mining and Metallurgical Company (Kola MMC)</v>
      </c>
      <c r="S32" s="157" t="str">
        <f t="shared" ca="1" si="0"/>
        <v>Unknown</v>
      </c>
      <c r="T32" s="157" t="str">
        <f ca="1">IF(B32="","",IF(ISERROR(MATCH($J32,SorP!$B$1:$B$5662,0)),"",INDIRECT("'SorP'!$A$"&amp;MATCH($J32,SorP!$B$1:$B$5662,0))))</f>
        <v>RU-MUR</v>
      </c>
      <c r="U32" s="170"/>
      <c r="V32" s="171">
        <f ca="1">IF(C32="",NA(),MATCH($B32&amp;$C32,'Smelter Look-up'!$J:$J,0))</f>
        <v>49</v>
      </c>
      <c r="X32" s="172">
        <f t="shared" ca="1" si="1"/>
        <v>0</v>
      </c>
      <c r="AB32" s="172" t="str">
        <f t="shared" ca="1" si="2"/>
        <v>CobaltJSC Kolskaya Mining and Metallurgical Company (Kola MMC)</v>
      </c>
    </row>
    <row r="33" spans="1:28" s="172" customFormat="1" ht="25.5">
      <c r="A33" s="157" t="s">
        <v>192</v>
      </c>
      <c r="B33" s="151" t="str">
        <f ca="1">IF(LEN(A33)=0,"",INDEX('Smelter Look-up'!$A:$A,MATCH($A33,'Smelter Look-up'!$E:$E,0)))</f>
        <v>Cobalt</v>
      </c>
      <c r="C33" s="154" t="str">
        <f ca="1">IF(LEN(A33)=0,"",INDEX('Smelter Look-up'!$C:$C,MATCH($A33,'Smelter Look-up'!$E:$E,0)))</f>
        <v>Kamoto Copper Company</v>
      </c>
      <c r="D33" s="151"/>
      <c r="E33" s="151" t="str">
        <f ca="1">IF(ISERROR($V33),"",OFFSET('Smelter Look-up'!$D$4,$V33-4,0)&amp;"")</f>
        <v>CONGO, DEMOCRATIC REPUBLIC OF THE</v>
      </c>
      <c r="F33" s="151" t="str">
        <f ca="1">IF(ISERROR($V33),"",OFFSET('Smelter Look-up'!$E$4,$V33-4,0))</f>
        <v>CID003261</v>
      </c>
      <c r="G33" s="151" t="str">
        <f ca="1">IF(C33=$X$4,"Enter smelter details",IF(ISERROR($V33),"",OFFSET('Smelter Look-up'!$F$4,$V33-4,0)))</f>
        <v>RMI</v>
      </c>
      <c r="H33" s="209" t="s">
        <v>12822</v>
      </c>
      <c r="I33" s="210" t="str">
        <f ca="1">IF(ISERROR($V33),"",OFFSET('Smelter Look-up'!$H$4,$V33-4,0))</f>
        <v>Kolwezi</v>
      </c>
      <c r="J33" s="210" t="str">
        <f ca="1">IF(ISERROR($V33),"",OFFSET('Smelter Look-up'!$I$4,$V33-4,0))</f>
        <v>Lualaba</v>
      </c>
      <c r="K33" s="152" t="s">
        <v>12822</v>
      </c>
      <c r="L33" s="152" t="s">
        <v>12822</v>
      </c>
      <c r="M33" s="152" t="s">
        <v>12822</v>
      </c>
      <c r="N33" s="152" t="s">
        <v>12822</v>
      </c>
      <c r="O33" s="152" t="s">
        <v>28</v>
      </c>
      <c r="P33" s="212" t="s">
        <v>12822</v>
      </c>
      <c r="Q33" s="153" t="s">
        <v>12822</v>
      </c>
      <c r="R33" s="151" t="str">
        <f ca="1">IF(ISERROR($V33),"",OFFSET('Smelter Look-up'!$C$4,$V33-4,0)&amp;"")</f>
        <v>Kamoto Copper Company</v>
      </c>
      <c r="S33" s="157" t="str">
        <f t="shared" ca="1" si="0"/>
        <v>Unknown</v>
      </c>
      <c r="T33" s="157" t="str">
        <f ca="1">IF(B33="","",IF(ISERROR(MATCH($J33,SorP!$B$1:$B$5662,0)),"",INDIRECT("'SorP'!$A$"&amp;MATCH($J33,SorP!$B$1:$B$5662,0))))</f>
        <v>CD-LU</v>
      </c>
      <c r="U33" s="170"/>
      <c r="V33" s="171">
        <f ca="1">IF(C33="",NA(),MATCH($B33&amp;$C33,'Smelter Look-up'!$J:$J,0))</f>
        <v>50</v>
      </c>
      <c r="X33" s="172">
        <f t="shared" ca="1" si="1"/>
        <v>0</v>
      </c>
      <c r="AB33" s="172" t="str">
        <f t="shared" ca="1" si="2"/>
        <v>CobaltKamoto Copper Company</v>
      </c>
    </row>
    <row r="34" spans="1:28" s="172" customFormat="1" ht="25.5">
      <c r="A34" s="157" t="s">
        <v>198</v>
      </c>
      <c r="B34" s="151" t="str">
        <f ca="1">IF(LEN(A34)=0,"",INDEX('Smelter Look-up'!$A:$A,MATCH($A34,'Smelter Look-up'!$E:$E,0)))</f>
        <v>Cobalt</v>
      </c>
      <c r="C34" s="154" t="str">
        <f ca="1">IF(LEN(A34)=0,"",INDEX('Smelter Look-up'!$C:$C,MATCH($A34,'Smelter Look-up'!$E:$E,0)))</f>
        <v>La Compagnie de Traitement des Rejets de Kingamyambo S.A.</v>
      </c>
      <c r="D34" s="151"/>
      <c r="E34" s="151" t="str">
        <f ca="1">IF(ISERROR($V34),"",OFFSET('Smelter Look-up'!$D$4,$V34-4,0)&amp;"")</f>
        <v>CONGO, DEMOCRATIC REPUBLIC OF THE</v>
      </c>
      <c r="F34" s="151" t="str">
        <f ca="1">IF(ISERROR($V34),"",OFFSET('Smelter Look-up'!$E$4,$V34-4,0))</f>
        <v>CID003275</v>
      </c>
      <c r="G34" s="151" t="str">
        <f ca="1">IF(C34=$X$4,"Enter smelter details",IF(ISERROR($V34),"",OFFSET('Smelter Look-up'!$F$4,$V34-4,0)))</f>
        <v>RMI</v>
      </c>
      <c r="H34" s="209" t="s">
        <v>12822</v>
      </c>
      <c r="I34" s="210" t="str">
        <f ca="1">IF(ISERROR($V34),"",OFFSET('Smelter Look-up'!$H$4,$V34-4,0))</f>
        <v>Lubumbashi</v>
      </c>
      <c r="J34" s="210" t="str">
        <f ca="1">IF(ISERROR($V34),"",OFFSET('Smelter Look-up'!$I$4,$V34-4,0))</f>
        <v>Haut-Katanga</v>
      </c>
      <c r="K34" s="152" t="s">
        <v>12822</v>
      </c>
      <c r="L34" s="152" t="s">
        <v>12822</v>
      </c>
      <c r="M34" s="152" t="s">
        <v>12822</v>
      </c>
      <c r="N34" s="152" t="s">
        <v>12822</v>
      </c>
      <c r="O34" s="152" t="s">
        <v>28</v>
      </c>
      <c r="P34" s="212" t="s">
        <v>12822</v>
      </c>
      <c r="Q34" s="153" t="s">
        <v>12822</v>
      </c>
      <c r="R34" s="151" t="str">
        <f ca="1">IF(ISERROR($V34),"",OFFSET('Smelter Look-up'!$C$4,$V34-4,0)&amp;"")</f>
        <v>La Compagnie de Traitement des Rejets de Kingamyambo S.A.</v>
      </c>
      <c r="S34" s="157" t="str">
        <f t="shared" ca="1" si="0"/>
        <v>Unknown</v>
      </c>
      <c r="T34" s="157" t="str">
        <f ca="1">IF(B34="","",IF(ISERROR(MATCH($J34,SorP!$B$1:$B$5662,0)),"",INDIRECT("'SorP'!$A$"&amp;MATCH($J34,SorP!$B$1:$B$5662,0))))</f>
        <v>CD-HK</v>
      </c>
      <c r="U34" s="170"/>
      <c r="V34" s="171">
        <f ca="1">IF(C34="",NA(),MATCH($B34&amp;$C34,'Smelter Look-up'!$J:$J,0))</f>
        <v>53</v>
      </c>
      <c r="X34" s="172">
        <f t="shared" ca="1" si="1"/>
        <v>0</v>
      </c>
      <c r="AB34" s="172" t="str">
        <f t="shared" ca="1" si="2"/>
        <v>CobaltLa Compagnie de Traitement des Rejets de Kingamyambo S.A.</v>
      </c>
    </row>
    <row r="35" spans="1:28" s="172" customFormat="1" ht="25.5">
      <c r="A35" s="157" t="s">
        <v>200</v>
      </c>
      <c r="B35" s="151" t="str">
        <f ca="1">IF(LEN(A35)=0,"",INDEX('Smelter Look-up'!$A:$A,MATCH($A35,'Smelter Look-up'!$E:$E,0)))</f>
        <v>Cobalt</v>
      </c>
      <c r="C35" s="154" t="str">
        <f ca="1">IF(LEN(A35)=0,"",INDEX('Smelter Look-up'!$C:$C,MATCH($A35,'Smelter Look-up'!$E:$E,0)))</f>
        <v>Lanzhou Jinchuan Advanced Materials Technology Co., Ltd.</v>
      </c>
      <c r="D35" s="151"/>
      <c r="E35" s="151" t="str">
        <f ca="1">IF(ISERROR($V35),"",OFFSET('Smelter Look-up'!$D$4,$V35-4,0)&amp;"")</f>
        <v>CHINA</v>
      </c>
      <c r="F35" s="151" t="str">
        <f ca="1">IF(ISERROR($V35),"",OFFSET('Smelter Look-up'!$E$4,$V35-4,0))</f>
        <v>CID003210</v>
      </c>
      <c r="G35" s="151" t="str">
        <f ca="1">IF(C35=$X$4,"Enter smelter details",IF(ISERROR($V35),"",OFFSET('Smelter Look-up'!$F$4,$V35-4,0)))</f>
        <v>RMI</v>
      </c>
      <c r="H35" s="209" t="s">
        <v>12822</v>
      </c>
      <c r="I35" s="210" t="str">
        <f ca="1">IF(ISERROR($V35),"",OFFSET('Smelter Look-up'!$H$4,$V35-4,0))</f>
        <v>Lanzhou</v>
      </c>
      <c r="J35" s="210" t="str">
        <f ca="1">IF(ISERROR($V35),"",OFFSET('Smelter Look-up'!$I$4,$V35-4,0))</f>
        <v>Gansu Sheng</v>
      </c>
      <c r="K35" s="152" t="s">
        <v>12822</v>
      </c>
      <c r="L35" s="152" t="s">
        <v>12822</v>
      </c>
      <c r="M35" s="152" t="s">
        <v>12822</v>
      </c>
      <c r="N35" s="152" t="s">
        <v>12822</v>
      </c>
      <c r="O35" s="152" t="s">
        <v>28</v>
      </c>
      <c r="P35" s="212" t="s">
        <v>12822</v>
      </c>
      <c r="Q35" s="153" t="s">
        <v>12822</v>
      </c>
      <c r="R35" s="151" t="str">
        <f ca="1">IF(ISERROR($V35),"",OFFSET('Smelter Look-up'!$C$4,$V35-4,0)&amp;"")</f>
        <v>Lanzhou Jinchuan Advanced Materials Technology Co., Ltd.</v>
      </c>
      <c r="S35" s="157" t="str">
        <f t="shared" ca="1" si="0"/>
        <v>Unknown</v>
      </c>
      <c r="T35" s="157" t="str">
        <f ca="1">IF(B35="","",IF(ISERROR(MATCH($J35,SorP!$B$1:$B$5662,0)),"",INDIRECT("'SorP'!$A$"&amp;MATCH($J35,SorP!$B$1:$B$5662,0))))</f>
        <v>CN-GS</v>
      </c>
      <c r="U35" s="170"/>
      <c r="V35" s="171">
        <f ca="1">IF(C35="",NA(),MATCH($B35&amp;$C35,'Smelter Look-up'!$J:$J,0))</f>
        <v>57</v>
      </c>
      <c r="X35" s="172">
        <f t="shared" ca="1" si="1"/>
        <v>0</v>
      </c>
      <c r="AB35" s="172" t="str">
        <f t="shared" ca="1" si="2"/>
        <v>CobaltLanzhou Jinchuan Advanced Materials Technology Co., Ltd.</v>
      </c>
    </row>
    <row r="36" spans="1:28" s="172" customFormat="1" ht="20.25">
      <c r="A36" s="157" t="s">
        <v>215</v>
      </c>
      <c r="B36" s="151" t="str">
        <f ca="1">IF(LEN(A36)=0,"",INDEX('Smelter Look-up'!$A:$A,MATCH($A36,'Smelter Look-up'!$E:$E,0)))</f>
        <v>Cobalt</v>
      </c>
      <c r="C36" s="154" t="str">
        <f ca="1">IF(LEN(A36)=0,"",INDEX('Smelter Look-up'!$C:$C,MATCH($A36,'Smelter Look-up'!$E:$E,0)))</f>
        <v>Mechema Chemicals (Thailand) Co., Ltd.</v>
      </c>
      <c r="D36" s="151"/>
      <c r="E36" s="151" t="str">
        <f ca="1">IF(ISERROR($V36),"",OFFSET('Smelter Look-up'!$D$4,$V36-4,0)&amp;"")</f>
        <v>THAILAND</v>
      </c>
      <c r="F36" s="151" t="str">
        <f ca="1">IF(ISERROR($V36),"",OFFSET('Smelter Look-up'!$E$4,$V36-4,0))</f>
        <v>CID003537</v>
      </c>
      <c r="G36" s="151" t="str">
        <f ca="1">IF(C36=$X$4,"Enter smelter details",IF(ISERROR($V36),"",OFFSET('Smelter Look-up'!$F$4,$V36-4,0)))</f>
        <v>RMI</v>
      </c>
      <c r="H36" s="209" t="s">
        <v>12822</v>
      </c>
      <c r="I36" s="210" t="str">
        <f ca="1">IF(ISERROR($V36),"",OFFSET('Smelter Look-up'!$H$4,$V36-4,0))</f>
        <v>Rayong</v>
      </c>
      <c r="J36" s="210" t="str">
        <f ca="1">IF(ISERROR($V36),"",OFFSET('Smelter Look-up'!$I$4,$V36-4,0))</f>
        <v>Rayong</v>
      </c>
      <c r="K36" s="152" t="s">
        <v>12822</v>
      </c>
      <c r="L36" s="152" t="s">
        <v>12822</v>
      </c>
      <c r="M36" s="152" t="s">
        <v>12822</v>
      </c>
      <c r="N36" s="152" t="s">
        <v>12822</v>
      </c>
      <c r="O36" s="152" t="s">
        <v>28</v>
      </c>
      <c r="P36" s="212" t="s">
        <v>12822</v>
      </c>
      <c r="Q36" s="153" t="s">
        <v>12822</v>
      </c>
      <c r="R36" s="151" t="str">
        <f ca="1">IF(ISERROR($V36),"",OFFSET('Smelter Look-up'!$C$4,$V36-4,0)&amp;"")</f>
        <v>Mechema Chemicals (Thailand) Co., Ltd.</v>
      </c>
      <c r="S36" s="157" t="str">
        <f t="shared" ca="1" si="0"/>
        <v>Unknown</v>
      </c>
      <c r="T36" s="157" t="str">
        <f ca="1">IF(B36="","",IF(ISERROR(MATCH($J36,SorP!$B$1:$B$5662,0)),"",INDIRECT("'SorP'!$A$"&amp;MATCH($J36,SorP!$B$1:$B$5662,0))))</f>
        <v>TH-21</v>
      </c>
      <c r="U36" s="170"/>
      <c r="V36" s="171">
        <f ca="1">IF(C36="",NA(),MATCH($B36&amp;$C36,'Smelter Look-up'!$J:$J,0))</f>
        <v>62</v>
      </c>
      <c r="X36" s="172">
        <f t="shared" ca="1" si="1"/>
        <v>0</v>
      </c>
      <c r="AB36" s="172" t="str">
        <f t="shared" ca="1" si="2"/>
        <v>CobaltMechema Chemicals (Thailand) Co., Ltd.</v>
      </c>
    </row>
    <row r="37" spans="1:28" s="172" customFormat="1" ht="20.25">
      <c r="A37" s="157" t="s">
        <v>218</v>
      </c>
      <c r="B37" s="151" t="str">
        <f ca="1">IF(LEN(A37)=0,"",INDEX('Smelter Look-up'!$A:$A,MATCH($A37,'Smelter Look-up'!$E:$E,0)))</f>
        <v>Cobalt</v>
      </c>
      <c r="C37" s="154" t="str">
        <f ca="1">IF(LEN(A37)=0,"",INDEX('Smelter Look-up'!$C:$C,MATCH($A37,'Smelter Look-up'!$E:$E,0)))</f>
        <v>Mechema Chemicals shang-yu</v>
      </c>
      <c r="D37" s="151"/>
      <c r="E37" s="151" t="str">
        <f ca="1">IF(ISERROR($V37),"",OFFSET('Smelter Look-up'!$D$4,$V37-4,0)&amp;"")</f>
        <v>CHINA</v>
      </c>
      <c r="F37" s="151" t="str">
        <f ca="1">IF(ISERROR($V37),"",OFFSET('Smelter Look-up'!$E$4,$V37-4,0))</f>
        <v>CID003536</v>
      </c>
      <c r="G37" s="151" t="str">
        <f ca="1">IF(C37=$X$4,"Enter smelter details",IF(ISERROR($V37),"",OFFSET('Smelter Look-up'!$F$4,$V37-4,0)))</f>
        <v>RMI</v>
      </c>
      <c r="H37" s="209" t="s">
        <v>12822</v>
      </c>
      <c r="I37" s="210" t="str">
        <f ca="1">IF(ISERROR($V37),"",OFFSET('Smelter Look-up'!$H$4,$V37-4,0))</f>
        <v>Shaoxing</v>
      </c>
      <c r="J37" s="210" t="str">
        <f ca="1">IF(ISERROR($V37),"",OFFSET('Smelter Look-up'!$I$4,$V37-4,0))</f>
        <v>Zhejiang Sheng</v>
      </c>
      <c r="K37" s="152" t="s">
        <v>12822</v>
      </c>
      <c r="L37" s="152" t="s">
        <v>12822</v>
      </c>
      <c r="M37" s="152" t="s">
        <v>12822</v>
      </c>
      <c r="N37" s="152" t="s">
        <v>12822</v>
      </c>
      <c r="O37" s="152" t="s">
        <v>28</v>
      </c>
      <c r="P37" s="212" t="s">
        <v>12822</v>
      </c>
      <c r="Q37" s="153" t="s">
        <v>12822</v>
      </c>
      <c r="R37" s="151" t="str">
        <f ca="1">IF(ISERROR($V37),"",OFFSET('Smelter Look-up'!$C$4,$V37-4,0)&amp;"")</f>
        <v>Mechema Chemicals shang-yu</v>
      </c>
      <c r="S37" s="157" t="str">
        <f t="shared" ca="1" si="0"/>
        <v>Unknown</v>
      </c>
      <c r="T37" s="157" t="str">
        <f ca="1">IF(B37="","",IF(ISERROR(MATCH($J37,SorP!$B$1:$B$5662,0)),"",INDIRECT("'SorP'!$A$"&amp;MATCH($J37,SorP!$B$1:$B$5662,0))))</f>
        <v>CN-ZJ</v>
      </c>
      <c r="U37" s="170"/>
      <c r="V37" s="171">
        <f ca="1">IF(C37="",NA(),MATCH($B37&amp;$C37,'Smelter Look-up'!$J:$J,0))</f>
        <v>63</v>
      </c>
      <c r="X37" s="172">
        <f t="shared" ca="1" si="1"/>
        <v>0</v>
      </c>
      <c r="AB37" s="172" t="str">
        <f t="shared" ca="1" si="2"/>
        <v>CobaltMechema Chemicals shang-yu</v>
      </c>
    </row>
    <row r="38" spans="1:28" s="172" customFormat="1" ht="20.25">
      <c r="A38" s="157" t="s">
        <v>222</v>
      </c>
      <c r="B38" s="151" t="str">
        <f ca="1">IF(LEN(A38)=0,"",INDEX('Smelter Look-up'!$A:$A,MATCH($A38,'Smelter Look-up'!$E:$E,0)))</f>
        <v>Cobalt</v>
      </c>
      <c r="C38" s="154" t="str">
        <f ca="1">IF(LEN(A38)=0,"",INDEX('Smelter Look-up'!$C:$C,MATCH($A38,'Smelter Look-up'!$E:$E,0)))</f>
        <v>Mechema Korea, Co., Ltd.</v>
      </c>
      <c r="D38" s="151"/>
      <c r="E38" s="151" t="str">
        <f ca="1">IF(ISERROR($V38),"",OFFSET('Smelter Look-up'!$D$4,$V38-4,0)&amp;"")</f>
        <v>KOREA, REPUBLIC OF</v>
      </c>
      <c r="F38" s="151" t="str">
        <f ca="1">IF(ISERROR($V38),"",OFFSET('Smelter Look-up'!$E$4,$V38-4,0))</f>
        <v>CID003535</v>
      </c>
      <c r="G38" s="151" t="str">
        <f ca="1">IF(C38=$X$4,"Enter smelter details",IF(ISERROR($V38),"",OFFSET('Smelter Look-up'!$F$4,$V38-4,0)))</f>
        <v>RMI</v>
      </c>
      <c r="H38" s="209" t="s">
        <v>12822</v>
      </c>
      <c r="I38" s="210" t="str">
        <f ca="1">IF(ISERROR($V38),"",OFFSET('Smelter Look-up'!$H$4,$V38-4,0))</f>
        <v>Ulsan</v>
      </c>
      <c r="J38" s="210" t="str">
        <f ca="1">IF(ISERROR($V38),"",OFFSET('Smelter Look-up'!$I$4,$V38-4,0))</f>
        <v>Gyeongsangnam-do</v>
      </c>
      <c r="K38" s="152" t="s">
        <v>12822</v>
      </c>
      <c r="L38" s="152" t="s">
        <v>12822</v>
      </c>
      <c r="M38" s="152" t="s">
        <v>12822</v>
      </c>
      <c r="N38" s="152" t="s">
        <v>12822</v>
      </c>
      <c r="O38" s="152" t="s">
        <v>28</v>
      </c>
      <c r="P38" s="212" t="s">
        <v>12822</v>
      </c>
      <c r="Q38" s="153" t="s">
        <v>12822</v>
      </c>
      <c r="R38" s="151" t="str">
        <f ca="1">IF(ISERROR($V38),"",OFFSET('Smelter Look-up'!$C$4,$V38-4,0)&amp;"")</f>
        <v>Mechema Korea, Co., Ltd.</v>
      </c>
      <c r="S38" s="157" t="str">
        <f t="shared" ca="1" si="0"/>
        <v>Unknown</v>
      </c>
      <c r="T38" s="157" t="str">
        <f ca="1">IF(B38="","",IF(ISERROR(MATCH($J38,SorP!$B$1:$B$5662,0)),"",INDIRECT("'SorP'!$A$"&amp;MATCH($J38,SorP!$B$1:$B$5662,0))))</f>
        <v>KR-48</v>
      </c>
      <c r="U38" s="170"/>
      <c r="V38" s="171">
        <f ca="1">IF(C38="",NA(),MATCH($B38&amp;$C38,'Smelter Look-up'!$J:$J,0))</f>
        <v>64</v>
      </c>
      <c r="X38" s="172">
        <f t="shared" ca="1" si="1"/>
        <v>0</v>
      </c>
      <c r="AB38" s="172" t="str">
        <f t="shared" ca="1" si="2"/>
        <v>CobaltMechema Korea, Co., Ltd.</v>
      </c>
    </row>
    <row r="39" spans="1:28" s="172" customFormat="1" ht="25.5">
      <c r="A39" s="157" t="s">
        <v>224</v>
      </c>
      <c r="B39" s="151" t="str">
        <f ca="1">IF(LEN(A39)=0,"",INDEX('Smelter Look-up'!$A:$A,MATCH($A39,'Smelter Look-up'!$E:$E,0)))</f>
        <v>Cobalt</v>
      </c>
      <c r="C39" s="154" t="str">
        <f ca="1">IF(LEN(A39)=0,"",INDEX('Smelter Look-up'!$C:$C,MATCH($A39,'Smelter Look-up'!$E:$E,0)))</f>
        <v>Mechema Taiwan Plant 1</v>
      </c>
      <c r="D39" s="151"/>
      <c r="E39" s="151" t="str">
        <f ca="1">IF(ISERROR($V39),"",OFFSET('Smelter Look-up'!$D$4,$V39-4,0)&amp;"")</f>
        <v>TAIWAN, PROVINCE OF CHINA</v>
      </c>
      <c r="F39" s="151" t="str">
        <f ca="1">IF(ISERROR($V39),"",OFFSET('Smelter Look-up'!$E$4,$V39-4,0))</f>
        <v>CID003533</v>
      </c>
      <c r="G39" s="151" t="str">
        <f ca="1">IF(C39=$X$4,"Enter smelter details",IF(ISERROR($V39),"",OFFSET('Smelter Look-up'!$F$4,$V39-4,0)))</f>
        <v>RMI</v>
      </c>
      <c r="H39" s="209" t="s">
        <v>12822</v>
      </c>
      <c r="I39" s="210" t="str">
        <f ca="1">IF(ISERROR($V39),"",OFFSET('Smelter Look-up'!$H$4,$V39-4,0))</f>
        <v>Taoyuan</v>
      </c>
      <c r="J39" s="210" t="str">
        <f ca="1">IF(ISERROR($V39),"",OFFSET('Smelter Look-up'!$I$4,$V39-4,0))</f>
        <v>Taoyuan</v>
      </c>
      <c r="K39" s="152" t="s">
        <v>12822</v>
      </c>
      <c r="L39" s="152" t="s">
        <v>12822</v>
      </c>
      <c r="M39" s="152" t="s">
        <v>12822</v>
      </c>
      <c r="N39" s="152" t="s">
        <v>12822</v>
      </c>
      <c r="O39" s="152" t="s">
        <v>28</v>
      </c>
      <c r="P39" s="212" t="s">
        <v>12822</v>
      </c>
      <c r="Q39" s="153" t="s">
        <v>12822</v>
      </c>
      <c r="R39" s="151" t="str">
        <f ca="1">IF(ISERROR($V39),"",OFFSET('Smelter Look-up'!$C$4,$V39-4,0)&amp;"")</f>
        <v>Mechema Taiwan Plant 1</v>
      </c>
      <c r="S39" s="157" t="str">
        <f t="shared" ca="1" si="0"/>
        <v>Unknown</v>
      </c>
      <c r="T39" s="157" t="str">
        <f ca="1">IF(B39="","",IF(ISERROR(MATCH($J39,SorP!$B$1:$B$5662,0)),"",INDIRECT("'SorP'!$A$"&amp;MATCH($J39,SorP!$B$1:$B$5662,0))))</f>
        <v>TW-TAO</v>
      </c>
      <c r="U39" s="170"/>
      <c r="V39" s="171">
        <f ca="1">IF(C39="",NA(),MATCH($B39&amp;$C39,'Smelter Look-up'!$J:$J,0))</f>
        <v>65</v>
      </c>
      <c r="X39" s="172">
        <f t="shared" ca="1" si="1"/>
        <v>0</v>
      </c>
      <c r="AB39" s="172" t="str">
        <f t="shared" ca="1" si="2"/>
        <v>CobaltMechema Taiwan Plant 1</v>
      </c>
    </row>
    <row r="40" spans="1:28" s="172" customFormat="1" ht="25.5">
      <c r="A40" s="157" t="s">
        <v>227</v>
      </c>
      <c r="B40" s="151" t="str">
        <f ca="1">IF(LEN(A40)=0,"",INDEX('Smelter Look-up'!$A:$A,MATCH($A40,'Smelter Look-up'!$E:$E,0)))</f>
        <v>Cobalt</v>
      </c>
      <c r="C40" s="154" t="str">
        <f ca="1">IF(LEN(A40)=0,"",INDEX('Smelter Look-up'!$C:$C,MATCH($A40,'Smelter Look-up'!$E:$E,0)))</f>
        <v>Mechema Taiwan Plant 2</v>
      </c>
      <c r="D40" s="151"/>
      <c r="E40" s="151" t="str">
        <f ca="1">IF(ISERROR($V40),"",OFFSET('Smelter Look-up'!$D$4,$V40-4,0)&amp;"")</f>
        <v>TAIWAN, PROVINCE OF CHINA</v>
      </c>
      <c r="F40" s="151" t="str">
        <f ca="1">IF(ISERROR($V40),"",OFFSET('Smelter Look-up'!$E$4,$V40-4,0))</f>
        <v>CID003534</v>
      </c>
      <c r="G40" s="151" t="str">
        <f ca="1">IF(C40=$X$4,"Enter smelter details",IF(ISERROR($V40),"",OFFSET('Smelter Look-up'!$F$4,$V40-4,0)))</f>
        <v>RMI</v>
      </c>
      <c r="H40" s="209" t="s">
        <v>12822</v>
      </c>
      <c r="I40" s="210" t="str">
        <f ca="1">IF(ISERROR($V40),"",OFFSET('Smelter Look-up'!$H$4,$V40-4,0))</f>
        <v>Taoyuan</v>
      </c>
      <c r="J40" s="210" t="str">
        <f ca="1">IF(ISERROR($V40),"",OFFSET('Smelter Look-up'!$I$4,$V40-4,0))</f>
        <v>Taoyuan</v>
      </c>
      <c r="K40" s="152" t="s">
        <v>12822</v>
      </c>
      <c r="L40" s="152" t="s">
        <v>12822</v>
      </c>
      <c r="M40" s="152" t="s">
        <v>12822</v>
      </c>
      <c r="N40" s="152" t="s">
        <v>12822</v>
      </c>
      <c r="O40" s="152" t="s">
        <v>28</v>
      </c>
      <c r="P40" s="212" t="s">
        <v>12822</v>
      </c>
      <c r="Q40" s="153" t="s">
        <v>12822</v>
      </c>
      <c r="R40" s="151" t="str">
        <f ca="1">IF(ISERROR($V40),"",OFFSET('Smelter Look-up'!$C$4,$V40-4,0)&amp;"")</f>
        <v>Mechema Taiwan Plant 2</v>
      </c>
      <c r="S40" s="157" t="str">
        <f t="shared" ca="1" si="0"/>
        <v>Unknown</v>
      </c>
      <c r="T40" s="157" t="str">
        <f ca="1">IF(B40="","",IF(ISERROR(MATCH($J40,SorP!$B$1:$B$5662,0)),"",INDIRECT("'SorP'!$A$"&amp;MATCH($J40,SorP!$B$1:$B$5662,0))))</f>
        <v>TW-TAO</v>
      </c>
      <c r="U40" s="170"/>
      <c r="V40" s="171">
        <f ca="1">IF(C40="",NA(),MATCH($B40&amp;$C40,'Smelter Look-up'!$J:$J,0))</f>
        <v>66</v>
      </c>
      <c r="X40" s="172">
        <f t="shared" ca="1" si="1"/>
        <v>0</v>
      </c>
      <c r="AB40" s="172" t="str">
        <f t="shared" ca="1" si="2"/>
        <v>CobaltMechema Taiwan Plant 2</v>
      </c>
    </row>
    <row r="41" spans="1:28" s="172" customFormat="1" ht="20.25">
      <c r="A41" s="157" t="s">
        <v>240</v>
      </c>
      <c r="B41" s="151" t="str">
        <f ca="1">IF(LEN(A41)=0,"",INDEX('Smelter Look-up'!$A:$A,MATCH($A41,'Smelter Look-up'!$E:$E,0)))</f>
        <v>Cobalt</v>
      </c>
      <c r="C41" s="154" t="str">
        <f ca="1">IF(LEN(A41)=0,"",INDEX('Smelter Look-up'!$C:$C,MATCH($A41,'Smelter Look-up'!$E:$E,0)))</f>
        <v>Mine de Bou-Azzer</v>
      </c>
      <c r="D41" s="151"/>
      <c r="E41" s="151" t="str">
        <f ca="1">IF(ISERROR($V41),"",OFFSET('Smelter Look-up'!$D$4,$V41-4,0)&amp;"")</f>
        <v>MOROCCO</v>
      </c>
      <c r="F41" s="151" t="str">
        <f ca="1">IF(ISERROR($V41),"",OFFSET('Smelter Look-up'!$E$4,$V41-4,0))</f>
        <v>CID003279</v>
      </c>
      <c r="G41" s="151" t="str">
        <f ca="1">IF(C41=$X$4,"Enter smelter details",IF(ISERROR($V41),"",OFFSET('Smelter Look-up'!$F$4,$V41-4,0)))</f>
        <v>RMI</v>
      </c>
      <c r="H41" s="209" t="s">
        <v>12822</v>
      </c>
      <c r="I41" s="210" t="str">
        <f ca="1">IF(ISERROR($V41),"",OFFSET('Smelter Look-up'!$H$4,$V41-4,0))</f>
        <v>Tazenakht</v>
      </c>
      <c r="J41" s="210" t="str">
        <f ca="1">IF(ISERROR($V41),"",OFFSET('Smelter Look-up'!$I$4,$V41-4,0))</f>
        <v>Drâa-Tafilalet</v>
      </c>
      <c r="K41" s="152" t="s">
        <v>12822</v>
      </c>
      <c r="L41" s="152" t="s">
        <v>12822</v>
      </c>
      <c r="M41" s="152" t="s">
        <v>12822</v>
      </c>
      <c r="N41" s="152" t="s">
        <v>12822</v>
      </c>
      <c r="O41" s="152" t="s">
        <v>28</v>
      </c>
      <c r="P41" s="212" t="s">
        <v>12822</v>
      </c>
      <c r="Q41" s="153" t="s">
        <v>12822</v>
      </c>
      <c r="R41" s="151" t="str">
        <f ca="1">IF(ISERROR($V41),"",OFFSET('Smelter Look-up'!$C$4,$V41-4,0)&amp;"")</f>
        <v>Mine de Bou-Azzer</v>
      </c>
      <c r="S41" s="157" t="str">
        <f t="shared" ca="1" si="0"/>
        <v>Unknown</v>
      </c>
      <c r="T41" s="157" t="str">
        <f ca="1">IF(B41="","",IF(ISERROR(MATCH($J41,SorP!$B$1:$B$5662,0)),"",INDIRECT("'SorP'!$A$"&amp;MATCH($J41,SorP!$B$1:$B$5662,0))))</f>
        <v>MA-08</v>
      </c>
      <c r="U41" s="170"/>
      <c r="V41" s="171">
        <f ca="1">IF(C41="",NA(),MATCH($B41&amp;$C41,'Smelter Look-up'!$J:$J,0))</f>
        <v>72</v>
      </c>
      <c r="X41" s="172">
        <f t="shared" ca="1" si="1"/>
        <v>0</v>
      </c>
      <c r="AB41" s="172" t="str">
        <f t="shared" ca="1" si="2"/>
        <v>CobaltMine de Bou-Azzer</v>
      </c>
    </row>
    <row r="42" spans="1:28" s="172" customFormat="1" ht="20.25">
      <c r="A42" s="157" t="s">
        <v>235</v>
      </c>
      <c r="B42" s="151" t="str">
        <f ca="1">IF(LEN(A42)=0,"",INDEX('Smelter Look-up'!$A:$A,MATCH($A42,'Smelter Look-up'!$E:$E,0)))</f>
        <v>Cobalt</v>
      </c>
      <c r="C42" s="154" t="str">
        <f ca="1">IF(LEN(A42)=0,"",INDEX('Smelter Look-up'!$C:$C,MATCH($A42,'Smelter Look-up'!$E:$E,0)))</f>
        <v>Murrin Murrin Nickel Cobalt Plant</v>
      </c>
      <c r="D42" s="151"/>
      <c r="E42" s="151" t="str">
        <f ca="1">IF(ISERROR($V42),"",OFFSET('Smelter Look-up'!$D$4,$V42-4,0)&amp;"")</f>
        <v>AUSTRALIA</v>
      </c>
      <c r="F42" s="151" t="str">
        <f ca="1">IF(ISERROR($V42),"",OFFSET('Smelter Look-up'!$E$4,$V42-4,0))</f>
        <v>CID003406</v>
      </c>
      <c r="G42" s="151" t="str">
        <f ca="1">IF(C42=$X$4,"Enter smelter details",IF(ISERROR($V42),"",OFFSET('Smelter Look-up'!$F$4,$V42-4,0)))</f>
        <v>RMI</v>
      </c>
      <c r="H42" s="209" t="s">
        <v>12822</v>
      </c>
      <c r="I42" s="210" t="str">
        <f ca="1">IF(ISERROR($V42),"",OFFSET('Smelter Look-up'!$H$4,$V42-4,0))</f>
        <v>Laverton</v>
      </c>
      <c r="J42" s="210" t="str">
        <f ca="1">IF(ISERROR($V42),"",OFFSET('Smelter Look-up'!$I$4,$V42-4,0))</f>
        <v>Western Australia</v>
      </c>
      <c r="K42" s="152" t="s">
        <v>12822</v>
      </c>
      <c r="L42" s="152" t="s">
        <v>12822</v>
      </c>
      <c r="M42" s="152" t="s">
        <v>12822</v>
      </c>
      <c r="N42" s="152" t="s">
        <v>12822</v>
      </c>
      <c r="O42" s="152" t="s">
        <v>28</v>
      </c>
      <c r="P42" s="212" t="s">
        <v>12822</v>
      </c>
      <c r="Q42" s="153" t="s">
        <v>12822</v>
      </c>
      <c r="R42" s="151" t="str">
        <f ca="1">IF(ISERROR($V42),"",OFFSET('Smelter Look-up'!$C$4,$V42-4,0)&amp;"")</f>
        <v>Murrin Murrin Nickel Cobalt Plant</v>
      </c>
      <c r="S42" s="157" t="str">
        <f t="shared" ca="1" si="0"/>
        <v>Unknown</v>
      </c>
      <c r="T42" s="157" t="str">
        <f ca="1">IF(B42="","",IF(ISERROR(MATCH($J42,SorP!$B$1:$B$5662,0)),"",INDIRECT("'SorP'!$A$"&amp;MATCH($J42,SorP!$B$1:$B$5662,0))))</f>
        <v>AU-WA</v>
      </c>
      <c r="U42" s="170"/>
      <c r="V42" s="171">
        <f ca="1">IF(C42="",NA(),MATCH($B42&amp;$C42,'Smelter Look-up'!$J:$J,0))</f>
        <v>75</v>
      </c>
      <c r="X42" s="172">
        <f t="shared" ca="1" si="1"/>
        <v>0</v>
      </c>
      <c r="AB42" s="172" t="str">
        <f t="shared" ca="1" si="2"/>
        <v>CobaltMurrin Murrin Nickel Cobalt Plant</v>
      </c>
    </row>
    <row r="43" spans="1:28" s="172" customFormat="1" ht="20.25">
      <c r="A43" s="157" t="s">
        <v>248</v>
      </c>
      <c r="B43" s="151" t="str">
        <f ca="1">IF(LEN(A43)=0,"",INDEX('Smelter Look-up'!$A:$A,MATCH($A43,'Smelter Look-up'!$E:$E,0)))</f>
        <v>Cobalt</v>
      </c>
      <c r="C43" s="154" t="str">
        <f ca="1">IF(LEN(A43)=0,"",INDEX('Smelter Look-up'!$C:$C,MATCH($A43,'Smelter Look-up'!$E:$E,0)))</f>
        <v>Nanjing Hanrui Cobalt</v>
      </c>
      <c r="D43" s="151"/>
      <c r="E43" s="151" t="str">
        <f ca="1">IF(ISERROR($V43),"",OFFSET('Smelter Look-up'!$D$4,$V43-4,0)&amp;"")</f>
        <v>CHINA</v>
      </c>
      <c r="F43" s="151" t="str">
        <f ca="1">IF(ISERROR($V43),"",OFFSET('Smelter Look-up'!$E$4,$V43-4,0))</f>
        <v>CID003252</v>
      </c>
      <c r="G43" s="151" t="str">
        <f ca="1">IF(C43=$X$4,"Enter smelter details",IF(ISERROR($V43),"",OFFSET('Smelter Look-up'!$F$4,$V43-4,0)))</f>
        <v>RMI</v>
      </c>
      <c r="H43" s="209" t="s">
        <v>12822</v>
      </c>
      <c r="I43" s="210" t="str">
        <f ca="1">IF(ISERROR($V43),"",OFFSET('Smelter Look-up'!$H$4,$V43-4,0))</f>
        <v>Nanjing</v>
      </c>
      <c r="J43" s="210" t="str">
        <f ca="1">IF(ISERROR($V43),"",OFFSET('Smelter Look-up'!$I$4,$V43-4,0))</f>
        <v>Jiangsu Sheng</v>
      </c>
      <c r="K43" s="152" t="s">
        <v>12822</v>
      </c>
      <c r="L43" s="152" t="s">
        <v>12822</v>
      </c>
      <c r="M43" s="152" t="s">
        <v>12822</v>
      </c>
      <c r="N43" s="152" t="s">
        <v>12822</v>
      </c>
      <c r="O43" s="152" t="s">
        <v>28</v>
      </c>
      <c r="P43" s="212" t="s">
        <v>12822</v>
      </c>
      <c r="Q43" s="153" t="s">
        <v>12822</v>
      </c>
      <c r="R43" s="151" t="str">
        <f ca="1">IF(ISERROR($V43),"",OFFSET('Smelter Look-up'!$C$4,$V43-4,0)&amp;"")</f>
        <v>Nanjing Hanrui Cobalt</v>
      </c>
      <c r="S43" s="157" t="str">
        <f t="shared" ca="1" si="0"/>
        <v>Unknown</v>
      </c>
      <c r="T43" s="157" t="str">
        <f ca="1">IF(B43="","",IF(ISERROR(MATCH($J43,SorP!$B$1:$B$5662,0)),"",INDIRECT("'SorP'!$A$"&amp;MATCH($J43,SorP!$B$1:$B$5662,0))))</f>
        <v>CN-JS</v>
      </c>
      <c r="U43" s="170"/>
      <c r="V43" s="171">
        <f ca="1">IF(C43="",NA(),MATCH($B43&amp;$C43,'Smelter Look-up'!$J:$J,0))</f>
        <v>78</v>
      </c>
      <c r="X43" s="172">
        <f t="shared" ca="1" si="1"/>
        <v>0</v>
      </c>
      <c r="AB43" s="172" t="str">
        <f t="shared" ca="1" si="2"/>
        <v>CobaltNanjing Hanrui Cobalt</v>
      </c>
    </row>
    <row r="44" spans="1:28" s="172" customFormat="1" ht="25.5">
      <c r="A44" s="157" t="s">
        <v>252</v>
      </c>
      <c r="B44" s="151" t="str">
        <f ca="1">IF(LEN(A44)=0,"",INDEX('Smelter Look-up'!$A:$A,MATCH($A44,'Smelter Look-up'!$E:$E,0)))</f>
        <v>Cobalt</v>
      </c>
      <c r="C44" s="154" t="str">
        <f ca="1">IF(LEN(A44)=0,"",INDEX('Smelter Look-up'!$C:$C,MATCH($A44,'Smelter Look-up'!$E:$E,0)))</f>
        <v>Nantong Xinwei Nickel Cobalt Technology Development Co., Ltd.</v>
      </c>
      <c r="D44" s="151"/>
      <c r="E44" s="151" t="str">
        <f ca="1">IF(ISERROR($V44),"",OFFSET('Smelter Look-up'!$D$4,$V44-4,0)&amp;"")</f>
        <v>CHINA</v>
      </c>
      <c r="F44" s="151" t="str">
        <f ca="1">IF(ISERROR($V44),"",OFFSET('Smelter Look-up'!$E$4,$V44-4,0))</f>
        <v>CID003221</v>
      </c>
      <c r="G44" s="151" t="str">
        <f ca="1">IF(C44=$X$4,"Enter smelter details",IF(ISERROR($V44),"",OFFSET('Smelter Look-up'!$F$4,$V44-4,0)))</f>
        <v>RMI</v>
      </c>
      <c r="H44" s="209" t="s">
        <v>12822</v>
      </c>
      <c r="I44" s="210" t="str">
        <f ca="1">IF(ISERROR($V44),"",OFFSET('Smelter Look-up'!$H$4,$V44-4,0))</f>
        <v>Haimei</v>
      </c>
      <c r="J44" s="210" t="str">
        <f ca="1">IF(ISERROR($V44),"",OFFSET('Smelter Look-up'!$I$4,$V44-4,0))</f>
        <v>Jiangsu Sheng</v>
      </c>
      <c r="K44" s="152" t="s">
        <v>12822</v>
      </c>
      <c r="L44" s="152" t="s">
        <v>12822</v>
      </c>
      <c r="M44" s="152" t="s">
        <v>12822</v>
      </c>
      <c r="N44" s="152" t="s">
        <v>12822</v>
      </c>
      <c r="O44" s="152" t="s">
        <v>28</v>
      </c>
      <c r="P44" s="212" t="s">
        <v>12822</v>
      </c>
      <c r="Q44" s="153" t="s">
        <v>12822</v>
      </c>
      <c r="R44" s="151" t="str">
        <f ca="1">IF(ISERROR($V44),"",OFFSET('Smelter Look-up'!$C$4,$V44-4,0)&amp;"")</f>
        <v>Nantong Xinwei Nickel Cobalt Technology Development Co., Ltd.</v>
      </c>
      <c r="S44" s="157" t="str">
        <f t="shared" ca="1" si="0"/>
        <v>Unknown</v>
      </c>
      <c r="T44" s="157" t="str">
        <f ca="1">IF(B44="","",IF(ISERROR(MATCH($J44,SorP!$B$1:$B$5662,0)),"",INDIRECT("'SorP'!$A$"&amp;MATCH($J44,SorP!$B$1:$B$5662,0))))</f>
        <v>CN-JS</v>
      </c>
      <c r="U44" s="170"/>
      <c r="V44" s="171">
        <f ca="1">IF(C44="",NA(),MATCH($B44&amp;$C44,'Smelter Look-up'!$J:$J,0))</f>
        <v>80</v>
      </c>
      <c r="X44" s="172">
        <f t="shared" ca="1" si="1"/>
        <v>0</v>
      </c>
      <c r="AB44" s="172" t="str">
        <f t="shared" ca="1" si="2"/>
        <v>CobaltNantong Xinwei Nickel Cobalt Technology Development Co., Ltd.</v>
      </c>
    </row>
    <row r="45" spans="1:28" s="172" customFormat="1" ht="25.5">
      <c r="A45" s="157" t="s">
        <v>259</v>
      </c>
      <c r="B45" s="151" t="str">
        <f ca="1">IF(LEN(A45)=0,"",INDEX('Smelter Look-up'!$A:$A,MATCH($A45,'Smelter Look-up'!$E:$E,0)))</f>
        <v>Cobalt</v>
      </c>
      <c r="C45" s="154" t="str">
        <f ca="1">IF(LEN(A45)=0,"",INDEX('Smelter Look-up'!$C:$C,MATCH($A45,'Smelter Look-up'!$E:$E,0)))</f>
        <v>Niihama Nickel Refinery, Sumitomo Metal Mining</v>
      </c>
      <c r="D45" s="151"/>
      <c r="E45" s="151" t="str">
        <f ca="1">IF(ISERROR($V45),"",OFFSET('Smelter Look-up'!$D$4,$V45-4,0)&amp;"")</f>
        <v>JAPAN</v>
      </c>
      <c r="F45" s="151" t="str">
        <f ca="1">IF(ISERROR($V45),"",OFFSET('Smelter Look-up'!$E$4,$V45-4,0))</f>
        <v>CID003278</v>
      </c>
      <c r="G45" s="151" t="str">
        <f ca="1">IF(C45=$X$4,"Enter smelter details",IF(ISERROR($V45),"",OFFSET('Smelter Look-up'!$F$4,$V45-4,0)))</f>
        <v>RMI</v>
      </c>
      <c r="H45" s="209" t="s">
        <v>12822</v>
      </c>
      <c r="I45" s="210" t="str">
        <f ca="1">IF(ISERROR($V45),"",OFFSET('Smelter Look-up'!$H$4,$V45-4,0))</f>
        <v>Niihama</v>
      </c>
      <c r="J45" s="210" t="str">
        <f ca="1">IF(ISERROR($V45),"",OFFSET('Smelter Look-up'!$I$4,$V45-4,0))</f>
        <v>Ehime</v>
      </c>
      <c r="K45" s="152" t="s">
        <v>12822</v>
      </c>
      <c r="L45" s="152" t="s">
        <v>12822</v>
      </c>
      <c r="M45" s="152" t="s">
        <v>12822</v>
      </c>
      <c r="N45" s="152" t="s">
        <v>12822</v>
      </c>
      <c r="O45" s="152" t="s">
        <v>28</v>
      </c>
      <c r="P45" s="212" t="s">
        <v>12822</v>
      </c>
      <c r="Q45" s="153" t="s">
        <v>12822</v>
      </c>
      <c r="R45" s="151" t="str">
        <f ca="1">IF(ISERROR($V45),"",OFFSET('Smelter Look-up'!$C$4,$V45-4,0)&amp;"")</f>
        <v>Niihama Nickel Refinery, Sumitomo Metal Mining</v>
      </c>
      <c r="S45" s="157" t="str">
        <f t="shared" ca="1" si="0"/>
        <v>Unknown</v>
      </c>
      <c r="T45" s="157" t="str">
        <f ca="1">IF(B45="","",IF(ISERROR(MATCH($J45,SorP!$B$1:$B$5662,0)),"",INDIRECT("'SorP'!$A$"&amp;MATCH($J45,SorP!$B$1:$B$5662,0))))</f>
        <v>JP-38</v>
      </c>
      <c r="U45" s="170"/>
      <c r="V45" s="171">
        <f ca="1">IF(C45="",NA(),MATCH($B45&amp;$C45,'Smelter Look-up'!$J:$J,0))</f>
        <v>85</v>
      </c>
      <c r="X45" s="172">
        <f t="shared" ca="1" si="1"/>
        <v>0</v>
      </c>
      <c r="AB45" s="172" t="str">
        <f t="shared" ca="1" si="2"/>
        <v>CobaltNiihama Nickel Refinery, Sumitomo Metal Mining</v>
      </c>
    </row>
    <row r="46" spans="1:28" s="172" customFormat="1" ht="20.25">
      <c r="A46" s="157" t="s">
        <v>263</v>
      </c>
      <c r="B46" s="151" t="str">
        <f ca="1">IF(LEN(A46)=0,"",INDEX('Smelter Look-up'!$A:$A,MATCH($A46,'Smelter Look-up'!$E:$E,0)))</f>
        <v>Cobalt</v>
      </c>
      <c r="C46" s="154" t="str">
        <f ca="1">IF(LEN(A46)=0,"",INDEX('Smelter Look-up'!$C:$C,MATCH($A46,'Smelter Look-up'!$E:$E,0)))</f>
        <v>Ningbo Hubang New Material Co., Ltd.</v>
      </c>
      <c r="D46" s="151"/>
      <c r="E46" s="151" t="str">
        <f ca="1">IF(ISERROR($V46),"",OFFSET('Smelter Look-up'!$D$4,$V46-4,0)&amp;"")</f>
        <v>CHINA</v>
      </c>
      <c r="F46" s="151" t="str">
        <f ca="1">IF(ISERROR($V46),"",OFFSET('Smelter Look-up'!$E$4,$V46-4,0))</f>
        <v>CID003465</v>
      </c>
      <c r="G46" s="151" t="str">
        <f ca="1">IF(C46=$X$4,"Enter smelter details",IF(ISERROR($V46),"",OFFSET('Smelter Look-up'!$F$4,$V46-4,0)))</f>
        <v>RMI</v>
      </c>
      <c r="H46" s="209" t="s">
        <v>12822</v>
      </c>
      <c r="I46" s="210" t="str">
        <f ca="1">IF(ISERROR($V46),"",OFFSET('Smelter Look-up'!$H$4,$V46-4,0))</f>
        <v>Ningbo</v>
      </c>
      <c r="J46" s="210" t="str">
        <f ca="1">IF(ISERROR($V46),"",OFFSET('Smelter Look-up'!$I$4,$V46-4,0))</f>
        <v>Zhejiang Sheng</v>
      </c>
      <c r="K46" s="152" t="s">
        <v>12822</v>
      </c>
      <c r="L46" s="152" t="s">
        <v>12822</v>
      </c>
      <c r="M46" s="152" t="s">
        <v>12822</v>
      </c>
      <c r="N46" s="152" t="s">
        <v>12822</v>
      </c>
      <c r="O46" s="152" t="s">
        <v>28</v>
      </c>
      <c r="P46" s="212" t="s">
        <v>12822</v>
      </c>
      <c r="Q46" s="153" t="s">
        <v>12822</v>
      </c>
      <c r="R46" s="151" t="str">
        <f ca="1">IF(ISERROR($V46),"",OFFSET('Smelter Look-up'!$C$4,$V46-4,0)&amp;"")</f>
        <v>Ningbo Hubang New Material Co., Ltd.</v>
      </c>
      <c r="S46" s="157" t="str">
        <f t="shared" ca="1" si="0"/>
        <v>Unknown</v>
      </c>
      <c r="T46" s="157" t="str">
        <f ca="1">IF(B46="","",IF(ISERROR(MATCH($J46,SorP!$B$1:$B$5662,0)),"",INDIRECT("'SorP'!$A$"&amp;MATCH($J46,SorP!$B$1:$B$5662,0))))</f>
        <v>CN-ZJ</v>
      </c>
      <c r="U46" s="170"/>
      <c r="V46" s="171">
        <f ca="1">IF(C46="",NA(),MATCH($B46&amp;$C46,'Smelter Look-up'!$J:$J,0))</f>
        <v>86</v>
      </c>
      <c r="X46" s="172">
        <f t="shared" ca="1" si="1"/>
        <v>0</v>
      </c>
      <c r="AB46" s="172" t="str">
        <f t="shared" ca="1" si="2"/>
        <v>CobaltNingbo Hubang New Material Co., Ltd.</v>
      </c>
    </row>
    <row r="47" spans="1:28" s="172" customFormat="1" ht="20.25">
      <c r="A47" s="157" t="s">
        <v>266</v>
      </c>
      <c r="B47" s="151" t="str">
        <f ca="1">IF(LEN(A47)=0,"",INDEX('Smelter Look-up'!$A:$A,MATCH($A47,'Smelter Look-up'!$E:$E,0)))</f>
        <v>Cobalt</v>
      </c>
      <c r="C47" s="154" t="str">
        <f ca="1">IF(LEN(A47)=0,"",INDEX('Smelter Look-up'!$C:$C,MATCH($A47,'Smelter Look-up'!$E:$E,0)))</f>
        <v>Ningbo Yanmen Chemical Co., Ltd.</v>
      </c>
      <c r="D47" s="151"/>
      <c r="E47" s="151" t="str">
        <f ca="1">IF(ISERROR($V47),"",OFFSET('Smelter Look-up'!$D$4,$V47-4,0)&amp;"")</f>
        <v>CHINA</v>
      </c>
      <c r="F47" s="151" t="str">
        <f ca="1">IF(ISERROR($V47),"",OFFSET('Smelter Look-up'!$E$4,$V47-4,0))</f>
        <v>CID003422</v>
      </c>
      <c r="G47" s="151" t="str">
        <f ca="1">IF(C47=$X$4,"Enter smelter details",IF(ISERROR($V47),"",OFFSET('Smelter Look-up'!$F$4,$V47-4,0)))</f>
        <v>RMI</v>
      </c>
      <c r="H47" s="209" t="s">
        <v>12822</v>
      </c>
      <c r="I47" s="210" t="str">
        <f ca="1">IF(ISERROR($V47),"",OFFSET('Smelter Look-up'!$H$4,$V47-4,0))</f>
        <v>Ningbo</v>
      </c>
      <c r="J47" s="210" t="str">
        <f ca="1">IF(ISERROR($V47),"",OFFSET('Smelter Look-up'!$I$4,$V47-4,0))</f>
        <v>Zhejiang Sheng</v>
      </c>
      <c r="K47" s="152" t="s">
        <v>12822</v>
      </c>
      <c r="L47" s="152" t="s">
        <v>12822</v>
      </c>
      <c r="M47" s="152" t="s">
        <v>12822</v>
      </c>
      <c r="N47" s="152" t="s">
        <v>12822</v>
      </c>
      <c r="O47" s="152" t="s">
        <v>28</v>
      </c>
      <c r="P47" s="212" t="s">
        <v>12822</v>
      </c>
      <c r="Q47" s="153" t="s">
        <v>12822</v>
      </c>
      <c r="R47" s="151" t="str">
        <f ca="1">IF(ISERROR($V47),"",OFFSET('Smelter Look-up'!$C$4,$V47-4,0)&amp;"")</f>
        <v>Ningbo Yanmen Chemical Co., Ltd.</v>
      </c>
      <c r="S47" s="157" t="str">
        <f t="shared" ca="1" si="0"/>
        <v>Unknown</v>
      </c>
      <c r="T47" s="157" t="str">
        <f ca="1">IF(B47="","",IF(ISERROR(MATCH($J47,SorP!$B$1:$B$5662,0)),"",INDIRECT("'SorP'!$A$"&amp;MATCH($J47,SorP!$B$1:$B$5662,0))))</f>
        <v>CN-ZJ</v>
      </c>
      <c r="U47" s="170"/>
      <c r="V47" s="171">
        <f ca="1">IF(C47="",NA(),MATCH($B47&amp;$C47,'Smelter Look-up'!$J:$J,0))</f>
        <v>87</v>
      </c>
      <c r="X47" s="172">
        <f t="shared" ca="1" si="1"/>
        <v>0</v>
      </c>
      <c r="AB47" s="172" t="str">
        <f t="shared" ca="1" si="2"/>
        <v>CobaltNingbo Yanmen Chemical Co., Ltd.</v>
      </c>
    </row>
    <row r="48" spans="1:28" s="172" customFormat="1" ht="20.25">
      <c r="A48" s="157" t="s">
        <v>268</v>
      </c>
      <c r="B48" s="151" t="str">
        <f ca="1">IF(LEN(A48)=0,"",INDEX('Smelter Look-up'!$A:$A,MATCH($A48,'Smelter Look-up'!$E:$E,0)))</f>
        <v>Cobalt</v>
      </c>
      <c r="C48" s="154" t="str">
        <f ca="1">IF(LEN(A48)=0,"",INDEX('Smelter Look-up'!$C:$C,MATCH($A48,'Smelter Look-up'!$E:$E,0)))</f>
        <v>NORILSK NICKEL HARJAVALTA OY</v>
      </c>
      <c r="D48" s="151"/>
      <c r="E48" s="151" t="str">
        <f ca="1">IF(ISERROR($V48),"",OFFSET('Smelter Look-up'!$D$4,$V48-4,0)&amp;"")</f>
        <v>FINLAND</v>
      </c>
      <c r="F48" s="151" t="str">
        <f ca="1">IF(ISERROR($V48),"",OFFSET('Smelter Look-up'!$E$4,$V48-4,0))</f>
        <v>CID003390</v>
      </c>
      <c r="G48" s="151" t="str">
        <f ca="1">IF(C48=$X$4,"Enter smelter details",IF(ISERROR($V48),"",OFFSET('Smelter Look-up'!$F$4,$V48-4,0)))</f>
        <v>RMI</v>
      </c>
      <c r="H48" s="209" t="s">
        <v>12822</v>
      </c>
      <c r="I48" s="210" t="str">
        <f ca="1">IF(ISERROR($V48),"",OFFSET('Smelter Look-up'!$H$4,$V48-4,0))</f>
        <v>Harvjavalta</v>
      </c>
      <c r="J48" s="210" t="str">
        <f ca="1">IF(ISERROR($V48),"",OFFSET('Smelter Look-up'!$I$4,$V48-4,0))</f>
        <v>Satakunta</v>
      </c>
      <c r="K48" s="152" t="s">
        <v>12822</v>
      </c>
      <c r="L48" s="152" t="s">
        <v>12822</v>
      </c>
      <c r="M48" s="152" t="s">
        <v>12822</v>
      </c>
      <c r="N48" s="152" t="s">
        <v>12822</v>
      </c>
      <c r="O48" s="152" t="s">
        <v>28</v>
      </c>
      <c r="P48" s="212" t="s">
        <v>12822</v>
      </c>
      <c r="Q48" s="153" t="s">
        <v>12822</v>
      </c>
      <c r="R48" s="151" t="str">
        <f ca="1">IF(ISERROR($V48),"",OFFSET('Smelter Look-up'!$C$4,$V48-4,0)&amp;"")</f>
        <v>NORILSK NICKEL HARJAVALTA OY</v>
      </c>
      <c r="S48" s="157" t="str">
        <f t="shared" ca="1" si="0"/>
        <v>Unknown</v>
      </c>
      <c r="T48" s="157" t="str">
        <f ca="1">IF(B48="","",IF(ISERROR(MATCH($J48,SorP!$B$1:$B$5662,0)),"",INDIRECT("'SorP'!$A$"&amp;MATCH($J48,SorP!$B$1:$B$5662,0))))</f>
        <v>FI-17</v>
      </c>
      <c r="U48" s="170"/>
      <c r="V48" s="171">
        <f ca="1">IF(C48="",NA(),MATCH($B48&amp;$C48,'Smelter Look-up'!$J:$J,0))</f>
        <v>88</v>
      </c>
      <c r="X48" s="172">
        <f t="shared" ca="1" si="1"/>
        <v>0</v>
      </c>
      <c r="AB48" s="172" t="str">
        <f t="shared" ca="1" si="2"/>
        <v>CobaltNORILSK NICKEL HARJAVALTA OY</v>
      </c>
    </row>
    <row r="49" spans="1:28" s="172" customFormat="1" ht="20.25">
      <c r="A49" s="157" t="s">
        <v>272</v>
      </c>
      <c r="B49" s="151" t="str">
        <f ca="1">IF(LEN(A49)=0,"",INDEX('Smelter Look-up'!$A:$A,MATCH($A49,'Smelter Look-up'!$E:$E,0)))</f>
        <v>Cobalt</v>
      </c>
      <c r="C49" s="154" t="str">
        <f ca="1">IF(LEN(A49)=0,"",INDEX('Smelter Look-up'!$C:$C,MATCH($A49,'Smelter Look-up'!$E:$E,0)))</f>
        <v>Port Colborne Refinery</v>
      </c>
      <c r="D49" s="151"/>
      <c r="E49" s="151" t="str">
        <f ca="1">IF(ISERROR($V49),"",OFFSET('Smelter Look-up'!$D$4,$V49-4,0)&amp;"")</f>
        <v>CANADA</v>
      </c>
      <c r="F49" s="151" t="str">
        <f ca="1">IF(ISERROR($V49),"",OFFSET('Smelter Look-up'!$E$4,$V49-4,0))</f>
        <v>CID003239</v>
      </c>
      <c r="G49" s="151" t="str">
        <f ca="1">IF(C49=$X$4,"Enter smelter details",IF(ISERROR($V49),"",OFFSET('Smelter Look-up'!$F$4,$V49-4,0)))</f>
        <v>RMI</v>
      </c>
      <c r="H49" s="209" t="s">
        <v>12822</v>
      </c>
      <c r="I49" s="210" t="str">
        <f ca="1">IF(ISERROR($V49),"",OFFSET('Smelter Look-up'!$H$4,$V49-4,0))</f>
        <v>Port Colborne</v>
      </c>
      <c r="J49" s="210" t="str">
        <f ca="1">IF(ISERROR($V49),"",OFFSET('Smelter Look-up'!$I$4,$V49-4,0))</f>
        <v>Ontario</v>
      </c>
      <c r="K49" s="152" t="s">
        <v>12822</v>
      </c>
      <c r="L49" s="152" t="s">
        <v>12822</v>
      </c>
      <c r="M49" s="152" t="s">
        <v>12822</v>
      </c>
      <c r="N49" s="152" t="s">
        <v>12822</v>
      </c>
      <c r="O49" s="152" t="s">
        <v>28</v>
      </c>
      <c r="P49" s="212" t="s">
        <v>12822</v>
      </c>
      <c r="Q49" s="153" t="s">
        <v>12822</v>
      </c>
      <c r="R49" s="151" t="str">
        <f ca="1">IF(ISERROR($V49),"",OFFSET('Smelter Look-up'!$C$4,$V49-4,0)&amp;"")</f>
        <v>Port Colborne Refinery</v>
      </c>
      <c r="S49" s="157" t="str">
        <f t="shared" ca="1" si="0"/>
        <v>Unknown</v>
      </c>
      <c r="T49" s="157" t="str">
        <f ca="1">IF(B49="","",IF(ISERROR(MATCH($J49,SorP!$B$1:$B$5662,0)),"",INDIRECT("'SorP'!$A$"&amp;MATCH($J49,SorP!$B$1:$B$5662,0))))</f>
        <v>CA-ON</v>
      </c>
      <c r="U49" s="170"/>
      <c r="V49" s="171">
        <f ca="1">IF(C49="",NA(),MATCH($B49&amp;$C49,'Smelter Look-up'!$J:$J,0))</f>
        <v>89</v>
      </c>
      <c r="X49" s="172">
        <f t="shared" ca="1" si="1"/>
        <v>0</v>
      </c>
      <c r="AB49" s="172" t="str">
        <f t="shared" ca="1" si="2"/>
        <v>CobaltPort Colborne Refinery</v>
      </c>
    </row>
    <row r="50" spans="1:28" s="172" customFormat="1" ht="20.25">
      <c r="A50" s="157" t="s">
        <v>276</v>
      </c>
      <c r="B50" s="151" t="str">
        <f ca="1">IF(LEN(A50)=0,"",INDEX('Smelter Look-up'!$A:$A,MATCH($A50,'Smelter Look-up'!$E:$E,0)))</f>
        <v>Cobalt</v>
      </c>
      <c r="C50" s="154" t="str">
        <f ca="1">IF(LEN(A50)=0,"",INDEX('Smelter Look-up'!$C:$C,MATCH($A50,'Smelter Look-up'!$E:$E,0)))</f>
        <v>PT Mechema Indonesia</v>
      </c>
      <c r="D50" s="151"/>
      <c r="E50" s="151" t="str">
        <f ca="1">IF(ISERROR($V50),"",OFFSET('Smelter Look-up'!$D$4,$V50-4,0)&amp;"")</f>
        <v>INDONESIA</v>
      </c>
      <c r="F50" s="151" t="str">
        <f ca="1">IF(ISERROR($V50),"",OFFSET('Smelter Look-up'!$E$4,$V50-4,0))</f>
        <v>CID003538</v>
      </c>
      <c r="G50" s="151" t="str">
        <f ca="1">IF(C50=$X$4,"Enter smelter details",IF(ISERROR($V50),"",OFFSET('Smelter Look-up'!$F$4,$V50-4,0)))</f>
        <v>RMI</v>
      </c>
      <c r="H50" s="209" t="s">
        <v>12822</v>
      </c>
      <c r="I50" s="210" t="str">
        <f ca="1">IF(ISERROR($V50),"",OFFSET('Smelter Look-up'!$H$4,$V50-4,0))</f>
        <v>Bekasi</v>
      </c>
      <c r="J50" s="210" t="str">
        <f ca="1">IF(ISERROR($V50),"",OFFSET('Smelter Look-up'!$I$4,$V50-4,0))</f>
        <v>Jawa Barat</v>
      </c>
      <c r="K50" s="152" t="s">
        <v>12822</v>
      </c>
      <c r="L50" s="152" t="s">
        <v>12822</v>
      </c>
      <c r="M50" s="152" t="s">
        <v>12822</v>
      </c>
      <c r="N50" s="152" t="s">
        <v>12822</v>
      </c>
      <c r="O50" s="152" t="s">
        <v>28</v>
      </c>
      <c r="P50" s="212" t="s">
        <v>12822</v>
      </c>
      <c r="Q50" s="153" t="s">
        <v>12822</v>
      </c>
      <c r="R50" s="151" t="str">
        <f ca="1">IF(ISERROR($V50),"",OFFSET('Smelter Look-up'!$C$4,$V50-4,0)&amp;"")</f>
        <v>PT Mechema Indonesia</v>
      </c>
      <c r="S50" s="157" t="str">
        <f t="shared" ca="1" si="0"/>
        <v>Unknown</v>
      </c>
      <c r="T50" s="157" t="str">
        <f ca="1">IF(B50="","",IF(ISERROR(MATCH($J50,SorP!$B$1:$B$5662,0)),"",INDIRECT("'SorP'!$A$"&amp;MATCH($J50,SorP!$B$1:$B$5662,0))))</f>
        <v>ID-JB</v>
      </c>
      <c r="U50" s="170"/>
      <c r="V50" s="171">
        <f ca="1">IF(C50="",NA(),MATCH($B50&amp;$C50,'Smelter Look-up'!$J:$J,0))</f>
        <v>90</v>
      </c>
      <c r="X50" s="172">
        <f t="shared" ca="1" si="1"/>
        <v>0</v>
      </c>
      <c r="AB50" s="172" t="str">
        <f t="shared" ca="1" si="2"/>
        <v>CobaltPT Mechema Indonesia</v>
      </c>
    </row>
    <row r="51" spans="1:28" s="172" customFormat="1" ht="20.25">
      <c r="A51" s="157" t="s">
        <v>280</v>
      </c>
      <c r="B51" s="151" t="str">
        <f ca="1">IF(LEN(A51)=0,"",INDEX('Smelter Look-up'!$A:$A,MATCH($A51,'Smelter Look-up'!$E:$E,0)))</f>
        <v>Cobalt</v>
      </c>
      <c r="C51" s="154" t="str">
        <f ca="1">IF(LEN(A51)=0,"",INDEX('Smelter Look-up'!$C:$C,MATCH($A51,'Smelter Look-up'!$E:$E,0)))</f>
        <v>Quzhou Huayou Cobalt New Material Co., Ltd.</v>
      </c>
      <c r="D51" s="151"/>
      <c r="E51" s="151" t="str">
        <f ca="1">IF(ISERROR($V51),"",OFFSET('Smelter Look-up'!$D$4,$V51-4,0)&amp;"")</f>
        <v>CHINA</v>
      </c>
      <c r="F51" s="151" t="str">
        <f ca="1">IF(ISERROR($V51),"",OFFSET('Smelter Look-up'!$E$4,$V51-4,0))</f>
        <v>CID003255</v>
      </c>
      <c r="G51" s="151" t="str">
        <f ca="1">IF(C51=$X$4,"Enter smelter details",IF(ISERROR($V51),"",OFFSET('Smelter Look-up'!$F$4,$V51-4,0)))</f>
        <v>RMI</v>
      </c>
      <c r="H51" s="209" t="s">
        <v>12822</v>
      </c>
      <c r="I51" s="210" t="str">
        <f ca="1">IF(ISERROR($V51),"",OFFSET('Smelter Look-up'!$H$4,$V51-4,0))</f>
        <v>Quzhou</v>
      </c>
      <c r="J51" s="210" t="str">
        <f ca="1">IF(ISERROR($V51),"",OFFSET('Smelter Look-up'!$I$4,$V51-4,0))</f>
        <v>Zhejiang Sheng</v>
      </c>
      <c r="K51" s="152" t="s">
        <v>12822</v>
      </c>
      <c r="L51" s="152" t="s">
        <v>12822</v>
      </c>
      <c r="M51" s="152" t="s">
        <v>12822</v>
      </c>
      <c r="N51" s="152" t="s">
        <v>12822</v>
      </c>
      <c r="O51" s="152" t="s">
        <v>28</v>
      </c>
      <c r="P51" s="212" t="s">
        <v>12822</v>
      </c>
      <c r="Q51" s="153" t="s">
        <v>12822</v>
      </c>
      <c r="R51" s="151" t="str">
        <f ca="1">IF(ISERROR($V51),"",OFFSET('Smelter Look-up'!$C$4,$V51-4,0)&amp;"")</f>
        <v>Quzhou Huayou Cobalt New Material Co., Ltd.</v>
      </c>
      <c r="S51" s="157" t="str">
        <f t="shared" ca="1" si="0"/>
        <v>Unknown</v>
      </c>
      <c r="T51" s="157" t="str">
        <f ca="1">IF(B51="","",IF(ISERROR(MATCH($J51,SorP!$B$1:$B$5662,0)),"",INDIRECT("'SorP'!$A$"&amp;MATCH($J51,SorP!$B$1:$B$5662,0))))</f>
        <v>CN-ZJ</v>
      </c>
      <c r="U51" s="170"/>
      <c r="V51" s="171">
        <f ca="1">IF(C51="",NA(),MATCH($B51&amp;$C51,'Smelter Look-up'!$J:$J,0))</f>
        <v>91</v>
      </c>
      <c r="X51" s="172">
        <f t="shared" ca="1" si="1"/>
        <v>0</v>
      </c>
      <c r="AB51" s="172" t="str">
        <f t="shared" ca="1" si="2"/>
        <v>CobaltQuzhou Huayou Cobalt New Material Co., Ltd.</v>
      </c>
    </row>
    <row r="52" spans="1:28" s="172" customFormat="1" ht="20.25">
      <c r="A52" s="157" t="s">
        <v>293</v>
      </c>
      <c r="B52" s="151" t="str">
        <f ca="1">IF(LEN(A52)=0,"",INDEX('Smelter Look-up'!$A:$A,MATCH($A52,'Smelter Look-up'!$E:$E,0)))</f>
        <v>Cobalt</v>
      </c>
      <c r="C52" s="154" t="str">
        <f ca="1">IF(LEN(A52)=0,"",INDEX('Smelter Look-up'!$C:$C,MATCH($A52,'Smelter Look-up'!$E:$E,0)))</f>
        <v>SungEel HiTech Co., Ltd.</v>
      </c>
      <c r="D52" s="151"/>
      <c r="E52" s="151" t="str">
        <f ca="1">IF(ISERROR($V52),"",OFFSET('Smelter Look-up'!$D$4,$V52-4,0)&amp;"")</f>
        <v>KOREA, REPUBLIC OF</v>
      </c>
      <c r="F52" s="151" t="str">
        <f ca="1">IF(ISERROR($V52),"",OFFSET('Smelter Look-up'!$E$4,$V52-4,0))</f>
        <v>CID003338</v>
      </c>
      <c r="G52" s="151" t="str">
        <f ca="1">IF(C52=$X$4,"Enter smelter details",IF(ISERROR($V52),"",OFFSET('Smelter Look-up'!$F$4,$V52-4,0)))</f>
        <v>RMI</v>
      </c>
      <c r="H52" s="209" t="s">
        <v>12822</v>
      </c>
      <c r="I52" s="210" t="str">
        <f ca="1">IF(ISERROR($V52),"",OFFSET('Smelter Look-up'!$H$4,$V52-4,0))</f>
        <v>Gunsan-si</v>
      </c>
      <c r="J52" s="210" t="str">
        <f ca="1">IF(ISERROR($V52),"",OFFSET('Smelter Look-up'!$I$4,$V52-4,0))</f>
        <v>Jeollabuk-do</v>
      </c>
      <c r="K52" s="152" t="s">
        <v>12822</v>
      </c>
      <c r="L52" s="152" t="s">
        <v>12822</v>
      </c>
      <c r="M52" s="152" t="s">
        <v>12822</v>
      </c>
      <c r="N52" s="152" t="s">
        <v>12822</v>
      </c>
      <c r="O52" s="152" t="s">
        <v>28</v>
      </c>
      <c r="P52" s="212" t="s">
        <v>12822</v>
      </c>
      <c r="Q52" s="153" t="s">
        <v>12822</v>
      </c>
      <c r="R52" s="151" t="str">
        <f ca="1">IF(ISERROR($V52),"",OFFSET('Smelter Look-up'!$C$4,$V52-4,0)&amp;"")</f>
        <v>SungEel HiTech Co., Ltd.</v>
      </c>
      <c r="S52" s="157" t="str">
        <f t="shared" ca="1" si="0"/>
        <v>Unknown</v>
      </c>
      <c r="T52" s="157" t="str">
        <f ca="1">IF(B52="","",IF(ISERROR(MATCH($J52,SorP!$B$1:$B$5662,0)),"",INDIRECT("'SorP'!$A$"&amp;MATCH($J52,SorP!$B$1:$B$5662,0))))</f>
        <v>KR-45</v>
      </c>
      <c r="U52" s="170"/>
      <c r="V52" s="171">
        <f ca="1">IF(C52="",NA(),MATCH($B52&amp;$C52,'Smelter Look-up'!$J:$J,0))</f>
        <v>100</v>
      </c>
      <c r="X52" s="172">
        <f t="shared" ca="1" si="1"/>
        <v>0</v>
      </c>
      <c r="AB52" s="172" t="str">
        <f t="shared" ca="1" si="2"/>
        <v>CobaltSungEel HiTech Co., Ltd.</v>
      </c>
    </row>
    <row r="53" spans="1:28" s="172" customFormat="1" ht="25.5">
      <c r="A53" s="157" t="s">
        <v>210</v>
      </c>
      <c r="B53" s="151" t="str">
        <f ca="1">IF(LEN(A53)=0,"",INDEX('Smelter Look-up'!$A:$A,MATCH($A53,'Smelter Look-up'!$E:$E,0)))</f>
        <v>Cobalt</v>
      </c>
      <c r="C53" s="154" t="str">
        <f ca="1">IF(LEN(A53)=0,"",INDEX('Smelter Look-up'!$C:$C,MATCH($A53,'Smelter Look-up'!$E:$E,0)))</f>
        <v>Tianjin Maolian Science &amp; Technology Co., Ltd.</v>
      </c>
      <c r="D53" s="151"/>
      <c r="E53" s="151" t="str">
        <f ca="1">IF(ISERROR($V53),"",OFFSET('Smelter Look-up'!$D$4,$V53-4,0)&amp;"")</f>
        <v>CHINA</v>
      </c>
      <c r="F53" s="151" t="str">
        <f ca="1">IF(ISERROR($V53),"",OFFSET('Smelter Look-up'!$E$4,$V53-4,0))</f>
        <v>CID003215</v>
      </c>
      <c r="G53" s="151" t="str">
        <f ca="1">IF(C53=$X$4,"Enter smelter details",IF(ISERROR($V53),"",OFFSET('Smelter Look-up'!$F$4,$V53-4,0)))</f>
        <v>RMI</v>
      </c>
      <c r="H53" s="209" t="s">
        <v>12822</v>
      </c>
      <c r="I53" s="210" t="str">
        <f ca="1">IF(ISERROR($V53),"",OFFSET('Smelter Look-up'!$H$4,$V53-4,0))</f>
        <v>Tianjin</v>
      </c>
      <c r="J53" s="210" t="str">
        <f ca="1">IF(ISERROR($V53),"",OFFSET('Smelter Look-up'!$I$4,$V53-4,0))</f>
        <v>Tianjin Shi</v>
      </c>
      <c r="K53" s="152" t="s">
        <v>12822</v>
      </c>
      <c r="L53" s="152" t="s">
        <v>12822</v>
      </c>
      <c r="M53" s="152" t="s">
        <v>12822</v>
      </c>
      <c r="N53" s="152" t="s">
        <v>12822</v>
      </c>
      <c r="O53" s="152" t="s">
        <v>28</v>
      </c>
      <c r="P53" s="212" t="s">
        <v>12822</v>
      </c>
      <c r="Q53" s="153" t="s">
        <v>12822</v>
      </c>
      <c r="R53" s="151" t="str">
        <f ca="1">IF(ISERROR($V53),"",OFFSET('Smelter Look-up'!$C$4,$V53-4,0)&amp;"")</f>
        <v>Tianjin Maolian Science &amp; Technology Co., Ltd.</v>
      </c>
      <c r="S53" s="157" t="str">
        <f t="shared" ca="1" si="0"/>
        <v>Unknown</v>
      </c>
      <c r="T53" s="157" t="str">
        <f ca="1">IF(B53="","",IF(ISERROR(MATCH($J53,SorP!$B$1:$B$5662,0)),"",INDIRECT("'SorP'!$A$"&amp;MATCH($J53,SorP!$B$1:$B$5662,0))))</f>
        <v>CN-TJ</v>
      </c>
      <c r="U53" s="170"/>
      <c r="V53" s="171">
        <f ca="1">IF(C53="",NA(),MATCH($B53&amp;$C53,'Smelter Look-up'!$J:$J,0))</f>
        <v>105</v>
      </c>
      <c r="X53" s="172">
        <f t="shared" ca="1" si="1"/>
        <v>0</v>
      </c>
      <c r="AB53" s="172" t="str">
        <f t="shared" ca="1" si="2"/>
        <v>CobaltTianjin Maolian Science &amp; Technology Co., Ltd.</v>
      </c>
    </row>
    <row r="54" spans="1:28" s="172" customFormat="1" ht="25.5">
      <c r="A54" s="157" t="s">
        <v>110</v>
      </c>
      <c r="B54" s="151" t="str">
        <f ca="1">IF(LEN(A54)=0,"",INDEX('Smelter Look-up'!$A:$A,MATCH($A54,'Smelter Look-up'!$E:$E,0)))</f>
        <v>Cobalt</v>
      </c>
      <c r="C54" s="154" t="str">
        <f ca="1">IF(LEN(A54)=0,"",INDEX('Smelter Look-up'!$C:$C,MATCH($A54,'Smelter Look-up'!$E:$E,0)))</f>
        <v>Umicore Finland Oy</v>
      </c>
      <c r="D54" s="151"/>
      <c r="E54" s="151" t="str">
        <f ca="1">IF(ISERROR($V54),"",OFFSET('Smelter Look-up'!$D$4,$V54-4,0)&amp;"")</f>
        <v>FINLAND</v>
      </c>
      <c r="F54" s="151" t="str">
        <f ca="1">IF(ISERROR($V54),"",OFFSET('Smelter Look-up'!$E$4,$V54-4,0))</f>
        <v>CID003226</v>
      </c>
      <c r="G54" s="151" t="str">
        <f ca="1">IF(C54=$X$4,"Enter smelter details",IF(ISERROR($V54),"",OFFSET('Smelter Look-up'!$F$4,$V54-4,0)))</f>
        <v>RMI</v>
      </c>
      <c r="H54" s="209" t="s">
        <v>12822</v>
      </c>
      <c r="I54" s="210" t="str">
        <f ca="1">IF(ISERROR($V54),"",OFFSET('Smelter Look-up'!$H$4,$V54-4,0))</f>
        <v>Kokkola</v>
      </c>
      <c r="J54" s="210" t="str">
        <f ca="1">IF(ISERROR($V54),"",OFFSET('Smelter Look-up'!$I$4,$V54-4,0))</f>
        <v>Mellersta Österbotten</v>
      </c>
      <c r="K54" s="152" t="s">
        <v>12822</v>
      </c>
      <c r="L54" s="152" t="s">
        <v>12822</v>
      </c>
      <c r="M54" s="152" t="s">
        <v>12822</v>
      </c>
      <c r="N54" s="152" t="s">
        <v>12822</v>
      </c>
      <c r="O54" s="152" t="s">
        <v>28</v>
      </c>
      <c r="P54" s="212" t="s">
        <v>12822</v>
      </c>
      <c r="Q54" s="153" t="s">
        <v>12822</v>
      </c>
      <c r="R54" s="151" t="str">
        <f ca="1">IF(ISERROR($V54),"",OFFSET('Smelter Look-up'!$C$4,$V54-4,0)&amp;"")</f>
        <v>Umicore Finland Oy</v>
      </c>
      <c r="S54" s="157" t="str">
        <f t="shared" ca="1" si="0"/>
        <v>Unknown</v>
      </c>
      <c r="T54" s="157" t="str">
        <f ca="1">IF(B54="","",IF(ISERROR(MATCH($J54,SorP!$B$1:$B$5662,0)),"",INDIRECT("'SorP'!$A$"&amp;MATCH($J54,SorP!$B$1:$B$5662,0))))</f>
        <v>FI-07</v>
      </c>
      <c r="U54" s="170"/>
      <c r="V54" s="171">
        <f ca="1">IF(C54="",NA(),MATCH($B54&amp;$C54,'Smelter Look-up'!$J:$J,0))</f>
        <v>106</v>
      </c>
      <c r="X54" s="172">
        <f t="shared" ca="1" si="1"/>
        <v>0</v>
      </c>
      <c r="AB54" s="172" t="str">
        <f t="shared" ca="1" si="2"/>
        <v>CobaltUmicore Finland Oy</v>
      </c>
    </row>
    <row r="55" spans="1:28" s="172" customFormat="1" ht="20.25">
      <c r="A55" s="157" t="s">
        <v>302</v>
      </c>
      <c r="B55" s="151" t="str">
        <f ca="1">IF(LEN(A55)=0,"",INDEX('Smelter Look-up'!$A:$A,MATCH($A55,'Smelter Look-up'!$E:$E,0)))</f>
        <v>Cobalt</v>
      </c>
      <c r="C55" s="154" t="str">
        <f ca="1">IF(LEN(A55)=0,"",INDEX('Smelter Look-up'!$C:$C,MATCH($A55,'Smelter Look-up'!$E:$E,0)))</f>
        <v>Umicore Olen</v>
      </c>
      <c r="D55" s="151"/>
      <c r="E55" s="151" t="str">
        <f ca="1">IF(ISERROR($V55),"",OFFSET('Smelter Look-up'!$D$4,$V55-4,0)&amp;"")</f>
        <v>BELGIUM</v>
      </c>
      <c r="F55" s="151" t="str">
        <f ca="1">IF(ISERROR($V55),"",OFFSET('Smelter Look-up'!$E$4,$V55-4,0))</f>
        <v>CID003228</v>
      </c>
      <c r="G55" s="151" t="str">
        <f ca="1">IF(C55=$X$4,"Enter smelter details",IF(ISERROR($V55),"",OFFSET('Smelter Look-up'!$F$4,$V55-4,0)))</f>
        <v>RMI</v>
      </c>
      <c r="H55" s="209" t="s">
        <v>12822</v>
      </c>
      <c r="I55" s="210" t="str">
        <f ca="1">IF(ISERROR($V55),"",OFFSET('Smelter Look-up'!$H$4,$V55-4,0))</f>
        <v>Olen</v>
      </c>
      <c r="J55" s="210" t="str">
        <f ca="1">IF(ISERROR($V55),"",OFFSET('Smelter Look-up'!$I$4,$V55-4,0))</f>
        <v>Antwerpen</v>
      </c>
      <c r="K55" s="152" t="s">
        <v>12822</v>
      </c>
      <c r="L55" s="152" t="s">
        <v>12822</v>
      </c>
      <c r="M55" s="152" t="s">
        <v>12822</v>
      </c>
      <c r="N55" s="152" t="s">
        <v>12822</v>
      </c>
      <c r="O55" s="152" t="s">
        <v>28</v>
      </c>
      <c r="P55" s="212" t="s">
        <v>12822</v>
      </c>
      <c r="Q55" s="153" t="s">
        <v>12822</v>
      </c>
      <c r="R55" s="151" t="str">
        <f ca="1">IF(ISERROR($V55),"",OFFSET('Smelter Look-up'!$C$4,$V55-4,0)&amp;"")</f>
        <v>Umicore Olen</v>
      </c>
      <c r="S55" s="157" t="str">
        <f t="shared" ca="1" si="0"/>
        <v>Unknown</v>
      </c>
      <c r="T55" s="157" t="str">
        <f ca="1">IF(B55="","",IF(ISERROR(MATCH($J55,SorP!$B$1:$B$5662,0)),"",INDIRECT("'SorP'!$A$"&amp;MATCH($J55,SorP!$B$1:$B$5662,0))))</f>
        <v>BE-VAN</v>
      </c>
      <c r="U55" s="170"/>
      <c r="V55" s="171">
        <f ca="1">IF(C55="",NA(),MATCH($B55&amp;$C55,'Smelter Look-up'!$J:$J,0))</f>
        <v>107</v>
      </c>
      <c r="X55" s="172">
        <f t="shared" ca="1" si="1"/>
        <v>0</v>
      </c>
      <c r="AB55" s="172" t="str">
        <f t="shared" ca="1" si="2"/>
        <v>CobaltUmicore Olen</v>
      </c>
    </row>
    <row r="56" spans="1:28" s="172" customFormat="1" ht="20.25">
      <c r="A56" s="157" t="s">
        <v>311</v>
      </c>
      <c r="B56" s="151" t="str">
        <f ca="1">IF(LEN(A56)=0,"",INDEX('Smelter Look-up'!$A:$A,MATCH($A56,'Smelter Look-up'!$E:$E,0)))</f>
        <v>Cobalt</v>
      </c>
      <c r="C56" s="154" t="str">
        <f ca="1">IF(LEN(A56)=0,"",INDEX('Smelter Look-up'!$C:$C,MATCH($A56,'Smelter Look-up'!$E:$E,0)))</f>
        <v>Vale New Caledonia</v>
      </c>
      <c r="D56" s="151"/>
      <c r="E56" s="151" t="str">
        <f ca="1">IF(ISERROR($V56),"",OFFSET('Smelter Look-up'!$D$4,$V56-4,0)&amp;"")</f>
        <v>NEW CALEDONIA</v>
      </c>
      <c r="F56" s="151" t="str">
        <f ca="1">IF(ISERROR($V56),"",OFFSET('Smelter Look-up'!$E$4,$V56-4,0))</f>
        <v>CID003303</v>
      </c>
      <c r="G56" s="151" t="str">
        <f ca="1">IF(C56=$X$4,"Enter smelter details",IF(ISERROR($V56),"",OFFSET('Smelter Look-up'!$F$4,$V56-4,0)))</f>
        <v>RMI</v>
      </c>
      <c r="H56" s="209" t="s">
        <v>12822</v>
      </c>
      <c r="I56" s="210" t="str">
        <f ca="1">IF(ISERROR($V56),"",OFFSET('Smelter Look-up'!$H$4,$V56-4,0))</f>
        <v>Le Mont-Dore</v>
      </c>
      <c r="J56" s="210" t="str">
        <f ca="1">IF(ISERROR($V56),"",OFFSET('Smelter Look-up'!$I$4,$V56-4,0))</f>
        <v>South Province</v>
      </c>
      <c r="K56" s="152" t="s">
        <v>12822</v>
      </c>
      <c r="L56" s="152" t="s">
        <v>12822</v>
      </c>
      <c r="M56" s="152" t="s">
        <v>12822</v>
      </c>
      <c r="N56" s="152" t="s">
        <v>12822</v>
      </c>
      <c r="O56" s="152" t="s">
        <v>28</v>
      </c>
      <c r="P56" s="212" t="s">
        <v>12822</v>
      </c>
      <c r="Q56" s="153" t="s">
        <v>12822</v>
      </c>
      <c r="R56" s="151" t="str">
        <f ca="1">IF(ISERROR($V56),"",OFFSET('Smelter Look-up'!$C$4,$V56-4,0)&amp;"")</f>
        <v>Vale New Caledonia</v>
      </c>
      <c r="S56" s="157" t="str">
        <f t="shared" ca="1" si="0"/>
        <v>Unknown</v>
      </c>
      <c r="T56" s="157" t="str">
        <f ca="1">IF(B56="","",IF(ISERROR(MATCH($J56,SorP!$B$1:$B$5662,0)),"",INDIRECT("'SorP'!$A$"&amp;MATCH($J56,SorP!$B$1:$B$5662,0))))</f>
        <v/>
      </c>
      <c r="U56" s="170"/>
      <c r="V56" s="171">
        <f ca="1">IF(C56="",NA(),MATCH($B56&amp;$C56,'Smelter Look-up'!$J:$J,0))</f>
        <v>109</v>
      </c>
      <c r="X56" s="172">
        <f t="shared" ca="1" si="1"/>
        <v>0</v>
      </c>
      <c r="AB56" s="172" t="str">
        <f t="shared" ca="1" si="2"/>
        <v>CobaltVale New Caledonia</v>
      </c>
    </row>
    <row r="57" spans="1:28" s="172" customFormat="1" ht="25.5">
      <c r="A57" s="157" t="s">
        <v>306</v>
      </c>
      <c r="B57" s="151" t="str">
        <f ca="1">IF(LEN(A57)=0,"",INDEX('Smelter Look-up'!$A:$A,MATCH($A57,'Smelter Look-up'!$E:$E,0)))</f>
        <v>Cobalt</v>
      </c>
      <c r="C57" s="154" t="str">
        <f ca="1">IF(LEN(A57)=0,"",INDEX('Smelter Look-up'!$C:$C,MATCH($A57,'Smelter Look-up'!$E:$E,0)))</f>
        <v>Vale – Long Harbour Processing Plant (LHPP)</v>
      </c>
      <c r="D57" s="151"/>
      <c r="E57" s="151" t="str">
        <f ca="1">IF(ISERROR($V57),"",OFFSET('Smelter Look-up'!$D$4,$V57-4,0)&amp;"")</f>
        <v>CANADA</v>
      </c>
      <c r="F57" s="151" t="str">
        <f ca="1">IF(ISERROR($V57),"",OFFSET('Smelter Look-up'!$E$4,$V57-4,0))</f>
        <v>CID003584</v>
      </c>
      <c r="G57" s="151" t="str">
        <f ca="1">IF(C57=$X$4,"Enter smelter details",IF(ISERROR($V57),"",OFFSET('Smelter Look-up'!$F$4,$V57-4,0)))</f>
        <v>RMI</v>
      </c>
      <c r="H57" s="209" t="s">
        <v>12822</v>
      </c>
      <c r="I57" s="210" t="str">
        <f ca="1">IF(ISERROR($V57),"",OFFSET('Smelter Look-up'!$H$4,$V57-4,0))</f>
        <v>Long Harbour</v>
      </c>
      <c r="J57" s="210" t="str">
        <f ca="1">IF(ISERROR($V57),"",OFFSET('Smelter Look-up'!$I$4,$V57-4,0))</f>
        <v>Newfoundland and Labrador</v>
      </c>
      <c r="K57" s="152" t="s">
        <v>12822</v>
      </c>
      <c r="L57" s="152" t="s">
        <v>12822</v>
      </c>
      <c r="M57" s="152" t="s">
        <v>12822</v>
      </c>
      <c r="N57" s="152" t="s">
        <v>12822</v>
      </c>
      <c r="O57" s="152" t="s">
        <v>28</v>
      </c>
      <c r="P57" s="212" t="s">
        <v>12822</v>
      </c>
      <c r="Q57" s="153" t="s">
        <v>12822</v>
      </c>
      <c r="R57" s="151" t="str">
        <f ca="1">IF(ISERROR($V57),"",OFFSET('Smelter Look-up'!$C$4,$V57-4,0)&amp;"")</f>
        <v>Vale – Long Harbour Processing Plant (LHPP)</v>
      </c>
      <c r="S57" s="157" t="str">
        <f t="shared" ca="1" si="0"/>
        <v>Unknown</v>
      </c>
      <c r="T57" s="157" t="str">
        <f ca="1">IF(B57="","",IF(ISERROR(MATCH($J57,SorP!$B$1:$B$5662,0)),"",INDIRECT("'SorP'!$A$"&amp;MATCH($J57,SorP!$B$1:$B$5662,0))))</f>
        <v>CA-NL</v>
      </c>
      <c r="U57" s="170"/>
      <c r="V57" s="171">
        <f ca="1">IF(C57="",NA(),MATCH($B57&amp;$C57,'Smelter Look-up'!$J:$J,0))</f>
        <v>108</v>
      </c>
      <c r="X57" s="172">
        <f t="shared" ca="1" si="1"/>
        <v>0</v>
      </c>
      <c r="AB57" s="172" t="str">
        <f t="shared" ca="1" si="2"/>
        <v>CobaltVale – Long Harbour Processing Plant (LHPP)</v>
      </c>
    </row>
    <row r="58" spans="1:28" s="172" customFormat="1" ht="20.25">
      <c r="A58" s="157" t="s">
        <v>312</v>
      </c>
      <c r="B58" s="151" t="str">
        <f ca="1">IF(LEN(A58)=0,"",INDEX('Smelter Look-up'!$A:$A,MATCH($A58,'Smelter Look-up'!$E:$E,0)))</f>
        <v>Cobalt</v>
      </c>
      <c r="C58" s="154" t="str">
        <f ca="1">IF(LEN(A58)=0,"",INDEX('Smelter Look-up'!$C:$C,MATCH($A58,'Smelter Look-up'!$E:$E,0)))</f>
        <v>Vital Materials Workshop</v>
      </c>
      <c r="D58" s="151"/>
      <c r="E58" s="151" t="str">
        <f ca="1">IF(ISERROR($V58),"",OFFSET('Smelter Look-up'!$D$4,$V58-4,0)&amp;"")</f>
        <v>CHINA</v>
      </c>
      <c r="F58" s="151" t="str">
        <f ca="1">IF(ISERROR($V58),"",OFFSET('Smelter Look-up'!$E$4,$V58-4,0))</f>
        <v>CID003803</v>
      </c>
      <c r="G58" s="151" t="str">
        <f ca="1">IF(C58=$X$4,"Enter smelter details",IF(ISERROR($V58),"",OFFSET('Smelter Look-up'!$F$4,$V58-4,0)))</f>
        <v>RMI</v>
      </c>
      <c r="H58" s="209" t="s">
        <v>12822</v>
      </c>
      <c r="I58" s="210" t="str">
        <f ca="1">IF(ISERROR($V58),"",OFFSET('Smelter Look-up'!$H$4,$V58-4,0))</f>
        <v>Qingyuan City</v>
      </c>
      <c r="J58" s="210" t="str">
        <f ca="1">IF(ISERROR($V58),"",OFFSET('Smelter Look-up'!$I$4,$V58-4,0))</f>
        <v>Guangdong Sheng</v>
      </c>
      <c r="K58" s="152" t="s">
        <v>12822</v>
      </c>
      <c r="L58" s="152" t="s">
        <v>12822</v>
      </c>
      <c r="M58" s="152" t="s">
        <v>12822</v>
      </c>
      <c r="N58" s="152" t="s">
        <v>12822</v>
      </c>
      <c r="O58" s="152" t="s">
        <v>28</v>
      </c>
      <c r="P58" s="212" t="s">
        <v>12822</v>
      </c>
      <c r="Q58" s="153" t="s">
        <v>12822</v>
      </c>
      <c r="R58" s="151" t="str">
        <f ca="1">IF(ISERROR($V58),"",OFFSET('Smelter Look-up'!$C$4,$V58-4,0)&amp;"")</f>
        <v>Vital Materials Workshop</v>
      </c>
      <c r="S58" s="157" t="str">
        <f t="shared" ca="1" si="0"/>
        <v>Unknown</v>
      </c>
      <c r="T58" s="157" t="str">
        <f ca="1">IF(B58="","",IF(ISERROR(MATCH($J58,SorP!$B$1:$B$5662,0)),"",INDIRECT("'SorP'!$A$"&amp;MATCH($J58,SorP!$B$1:$B$5662,0))))</f>
        <v>CN-GD</v>
      </c>
      <c r="U58" s="170"/>
      <c r="V58" s="171">
        <f ca="1">IF(C58="",NA(),MATCH($B58&amp;$C58,'Smelter Look-up'!$J:$J,0))</f>
        <v>111</v>
      </c>
      <c r="X58" s="172">
        <f t="shared" ca="1" si="1"/>
        <v>0</v>
      </c>
      <c r="AB58" s="172" t="str">
        <f t="shared" ca="1" si="2"/>
        <v>CobaltVital Materials Workshop</v>
      </c>
    </row>
    <row r="59" spans="1:28" s="172" customFormat="1" ht="20.25">
      <c r="A59" s="157" t="s">
        <v>314</v>
      </c>
      <c r="B59" s="151" t="str">
        <f ca="1">IF(LEN(A59)=0,"",INDEX('Smelter Look-up'!$A:$A,MATCH($A59,'Smelter Look-up'!$E:$E,0)))</f>
        <v>Cobalt</v>
      </c>
      <c r="C59" s="154" t="str">
        <f ca="1">IF(LEN(A59)=0,"",INDEX('Smelter Look-up'!$C:$C,MATCH($A59,'Smelter Look-up'!$E:$E,0)))</f>
        <v>W&amp;Q Metal Products Co., Limited</v>
      </c>
      <c r="D59" s="151"/>
      <c r="E59" s="151" t="str">
        <f ca="1">IF(ISERROR($V59),"",OFFSET('Smelter Look-up'!$D$4,$V59-4,0)&amp;"")</f>
        <v>CHINA</v>
      </c>
      <c r="F59" s="151" t="str">
        <f ca="1">IF(ISERROR($V59),"",OFFSET('Smelter Look-up'!$E$4,$V59-4,0))</f>
        <v>CID003640</v>
      </c>
      <c r="G59" s="151" t="str">
        <f ca="1">IF(C59=$X$4,"Enter smelter details",IF(ISERROR($V59),"",OFFSET('Smelter Look-up'!$F$4,$V59-4,0)))</f>
        <v>RMI</v>
      </c>
      <c r="H59" s="209" t="s">
        <v>12822</v>
      </c>
      <c r="I59" s="210" t="str">
        <f ca="1">IF(ISERROR($V59),"",OFFSET('Smelter Look-up'!$H$4,$V59-4,0))</f>
        <v>Baoding</v>
      </c>
      <c r="J59" s="210" t="str">
        <f ca="1">IF(ISERROR($V59),"",OFFSET('Smelter Look-up'!$I$4,$V59-4,0))</f>
        <v>Hebei Sheng</v>
      </c>
      <c r="K59" s="152" t="s">
        <v>12822</v>
      </c>
      <c r="L59" s="152" t="s">
        <v>12822</v>
      </c>
      <c r="M59" s="152" t="s">
        <v>12822</v>
      </c>
      <c r="N59" s="152" t="s">
        <v>12822</v>
      </c>
      <c r="O59" s="152" t="s">
        <v>28</v>
      </c>
      <c r="P59" s="212" t="s">
        <v>12822</v>
      </c>
      <c r="Q59" s="153" t="s">
        <v>12822</v>
      </c>
      <c r="R59" s="151" t="str">
        <f ca="1">IF(ISERROR($V59),"",OFFSET('Smelter Look-up'!$C$4,$V59-4,0)&amp;"")</f>
        <v>W&amp;Q Metal Products Co., Limited</v>
      </c>
      <c r="S59" s="157" t="str">
        <f t="shared" ca="1" si="0"/>
        <v>Unknown</v>
      </c>
      <c r="T59" s="157" t="str">
        <f ca="1">IF(B59="","",IF(ISERROR(MATCH($J59,SorP!$B$1:$B$5662,0)),"",INDIRECT("'SorP'!$A$"&amp;MATCH($J59,SorP!$B$1:$B$5662,0))))</f>
        <v>CN-HE</v>
      </c>
      <c r="U59" s="170"/>
      <c r="V59" s="171">
        <f ca="1">IF(C59="",NA(),MATCH($B59&amp;$C59,'Smelter Look-up'!$J:$J,0))</f>
        <v>112</v>
      </c>
      <c r="X59" s="172">
        <f t="shared" ca="1" si="1"/>
        <v>0</v>
      </c>
      <c r="AB59" s="172" t="str">
        <f t="shared" ca="1" si="2"/>
        <v>CobaltW&amp;Q Metal Products Co., Limited</v>
      </c>
    </row>
    <row r="60" spans="1:28" s="172" customFormat="1" ht="25.5">
      <c r="A60" s="157" t="s">
        <v>316</v>
      </c>
      <c r="B60" s="151" t="str">
        <f ca="1">IF(LEN(A60)=0,"",INDEX('Smelter Look-up'!$A:$A,MATCH($A60,'Smelter Look-up'!$E:$E,0)))</f>
        <v>Cobalt</v>
      </c>
      <c r="C60" s="154" t="str">
        <f ca="1">IF(LEN(A60)=0,"",INDEX('Smelter Look-up'!$C:$C,MATCH($A60,'Smelter Look-up'!$E:$E,0)))</f>
        <v>Xiangtan Huacheng Nickel Cobalt New Material Co., Ltd.</v>
      </c>
      <c r="D60" s="151"/>
      <c r="E60" s="151" t="str">
        <f ca="1">IF(ISERROR($V60),"",OFFSET('Smelter Look-up'!$D$4,$V60-4,0)&amp;"")</f>
        <v>CHINA</v>
      </c>
      <c r="F60" s="151" t="str">
        <f ca="1">IF(ISERROR($V60),"",OFFSET('Smelter Look-up'!$E$4,$V60-4,0))</f>
        <v>CID003466</v>
      </c>
      <c r="G60" s="151" t="str">
        <f ca="1">IF(C60=$X$4,"Enter smelter details",IF(ISERROR($V60),"",OFFSET('Smelter Look-up'!$F$4,$V60-4,0)))</f>
        <v>RMI</v>
      </c>
      <c r="H60" s="209" t="s">
        <v>12822</v>
      </c>
      <c r="I60" s="210" t="str">
        <f ca="1">IF(ISERROR($V60),"",OFFSET('Smelter Look-up'!$H$4,$V60-4,0))</f>
        <v>Xiangtan</v>
      </c>
      <c r="J60" s="210" t="str">
        <f ca="1">IF(ISERROR($V60),"",OFFSET('Smelter Look-up'!$I$4,$V60-4,0))</f>
        <v>Hunan Sheng</v>
      </c>
      <c r="K60" s="152" t="s">
        <v>12822</v>
      </c>
      <c r="L60" s="152" t="s">
        <v>12822</v>
      </c>
      <c r="M60" s="152" t="s">
        <v>12822</v>
      </c>
      <c r="N60" s="152" t="s">
        <v>12822</v>
      </c>
      <c r="O60" s="152" t="s">
        <v>28</v>
      </c>
      <c r="P60" s="212" t="s">
        <v>12822</v>
      </c>
      <c r="Q60" s="153" t="s">
        <v>12822</v>
      </c>
      <c r="R60" s="151" t="str">
        <f ca="1">IF(ISERROR($V60),"",OFFSET('Smelter Look-up'!$C$4,$V60-4,0)&amp;"")</f>
        <v>Xiangtan Huacheng Nickel Cobalt New Material Co., Ltd.</v>
      </c>
      <c r="S60" s="157" t="str">
        <f t="shared" ca="1" si="0"/>
        <v>Unknown</v>
      </c>
      <c r="T60" s="157" t="str">
        <f ca="1">IF(B60="","",IF(ISERROR(MATCH($J60,SorP!$B$1:$B$5662,0)),"",INDIRECT("'SorP'!$A$"&amp;MATCH($J60,SorP!$B$1:$B$5662,0))))</f>
        <v>CN-HN</v>
      </c>
      <c r="U60" s="170"/>
      <c r="V60" s="171">
        <f ca="1">IF(C60="",NA(),MATCH($B60&amp;$C60,'Smelter Look-up'!$J:$J,0))</f>
        <v>113</v>
      </c>
      <c r="X60" s="172">
        <f t="shared" ca="1" si="1"/>
        <v>0</v>
      </c>
      <c r="AB60" s="172" t="str">
        <f t="shared" ca="1" si="2"/>
        <v>CobaltXiangtan Huacheng Nickel Cobalt New Material Co., Ltd.</v>
      </c>
    </row>
    <row r="61" spans="1:28" s="172" customFormat="1" ht="20.25">
      <c r="A61" s="157" t="s">
        <v>320</v>
      </c>
      <c r="B61" s="151" t="str">
        <f ca="1">IF(LEN(A61)=0,"",INDEX('Smelter Look-up'!$A:$A,MATCH($A61,'Smelter Look-up'!$E:$E,0)))</f>
        <v>Cobalt</v>
      </c>
      <c r="C61" s="154" t="str">
        <f ca="1">IF(LEN(A61)=0,"",INDEX('Smelter Look-up'!$C:$C,MATCH($A61,'Smelter Look-up'!$E:$E,0)))</f>
        <v>XTC New Energy Materials (Xiamen) LTD.</v>
      </c>
      <c r="D61" s="151"/>
      <c r="E61" s="151" t="str">
        <f ca="1">IF(ISERROR($V61),"",OFFSET('Smelter Look-up'!$D$4,$V61-4,0)&amp;"")</f>
        <v>CHINA</v>
      </c>
      <c r="F61" s="151" t="str">
        <f ca="1">IF(ISERROR($V61),"",OFFSET('Smelter Look-up'!$E$4,$V61-4,0))</f>
        <v>CID003376</v>
      </c>
      <c r="G61" s="151" t="str">
        <f ca="1">IF(C61=$X$4,"Enter smelter details",IF(ISERROR($V61),"",OFFSET('Smelter Look-up'!$F$4,$V61-4,0)))</f>
        <v>RMI</v>
      </c>
      <c r="H61" s="209" t="s">
        <v>12822</v>
      </c>
      <c r="I61" s="210" t="str">
        <f ca="1">IF(ISERROR($V61),"",OFFSET('Smelter Look-up'!$H$4,$V61-4,0))</f>
        <v>Xiamen</v>
      </c>
      <c r="J61" s="210" t="str">
        <f ca="1">IF(ISERROR($V61),"",OFFSET('Smelter Look-up'!$I$4,$V61-4,0))</f>
        <v>Fujian Sheng</v>
      </c>
      <c r="K61" s="152" t="s">
        <v>12822</v>
      </c>
      <c r="L61" s="152" t="s">
        <v>12822</v>
      </c>
      <c r="M61" s="152" t="s">
        <v>12822</v>
      </c>
      <c r="N61" s="152" t="s">
        <v>12822</v>
      </c>
      <c r="O61" s="152" t="s">
        <v>28</v>
      </c>
      <c r="P61" s="212" t="s">
        <v>12822</v>
      </c>
      <c r="Q61" s="153" t="s">
        <v>12822</v>
      </c>
      <c r="R61" s="151" t="str">
        <f ca="1">IF(ISERROR($V61),"",OFFSET('Smelter Look-up'!$C$4,$V61-4,0)&amp;"")</f>
        <v>XTC New Energy Materials (Xiamen) LTD.</v>
      </c>
      <c r="S61" s="157" t="str">
        <f t="shared" ca="1" si="0"/>
        <v>Unknown</v>
      </c>
      <c r="T61" s="157" t="str">
        <f ca="1">IF(B61="","",IF(ISERROR(MATCH($J61,SorP!$B$1:$B$5662,0)),"",INDIRECT("'SorP'!$A$"&amp;MATCH($J61,SorP!$B$1:$B$5662,0))))</f>
        <v>CN-FJ</v>
      </c>
      <c r="U61" s="170"/>
      <c r="V61" s="171">
        <f ca="1">IF(C61="",NA(),MATCH($B61&amp;$C61,'Smelter Look-up'!$J:$J,0))</f>
        <v>115</v>
      </c>
      <c r="X61" s="172">
        <f t="shared" ca="1" si="1"/>
        <v>0</v>
      </c>
      <c r="AB61" s="172" t="str">
        <f t="shared" ca="1" si="2"/>
        <v>CobaltXTC New Energy Materials (Xiamen) LTD.</v>
      </c>
    </row>
    <row r="62" spans="1:28" s="172" customFormat="1" ht="25.5">
      <c r="A62" s="157" t="s">
        <v>328</v>
      </c>
      <c r="B62" s="151" t="str">
        <f ca="1">IF(LEN(A62)=0,"",INDEX('Smelter Look-up'!$A:$A,MATCH($A62,'Smelter Look-up'!$E:$E,0)))</f>
        <v>Cobalt</v>
      </c>
      <c r="C62" s="154" t="str">
        <f ca="1">IF(LEN(A62)=0,"",INDEX('Smelter Look-up'!$C:$C,MATCH($A62,'Smelter Look-up'!$E:$E,0)))</f>
        <v>Zhejiang Greatpower Cobalt Materials Co., Ltd.</v>
      </c>
      <c r="D62" s="151"/>
      <c r="E62" s="151" t="str">
        <f ca="1">IF(ISERROR($V62),"",OFFSET('Smelter Look-up'!$D$4,$V62-4,0)&amp;"")</f>
        <v>CHINA</v>
      </c>
      <c r="F62" s="151" t="str">
        <f ca="1">IF(ISERROR($V62),"",OFFSET('Smelter Look-up'!$E$4,$V62-4,0))</f>
        <v>CID003526</v>
      </c>
      <c r="G62" s="151" t="str">
        <f ca="1">IF(C62=$X$4,"Enter smelter details",IF(ISERROR($V62),"",OFFSET('Smelter Look-up'!$F$4,$V62-4,0)))</f>
        <v>RMI</v>
      </c>
      <c r="H62" s="209" t="s">
        <v>12822</v>
      </c>
      <c r="I62" s="210" t="str">
        <f ca="1">IF(ISERROR($V62),"",OFFSET('Smelter Look-up'!$H$4,$V62-4,0))</f>
        <v>Shaoxing</v>
      </c>
      <c r="J62" s="210" t="str">
        <f ca="1">IF(ISERROR($V62),"",OFFSET('Smelter Look-up'!$I$4,$V62-4,0))</f>
        <v>Zhejiang Sheng</v>
      </c>
      <c r="K62" s="152" t="s">
        <v>12822</v>
      </c>
      <c r="L62" s="152" t="s">
        <v>12822</v>
      </c>
      <c r="M62" s="152" t="s">
        <v>12822</v>
      </c>
      <c r="N62" s="152" t="s">
        <v>12822</v>
      </c>
      <c r="O62" s="152" t="s">
        <v>28</v>
      </c>
      <c r="P62" s="212" t="s">
        <v>12822</v>
      </c>
      <c r="Q62" s="153" t="s">
        <v>12822</v>
      </c>
      <c r="R62" s="151" t="str">
        <f ca="1">IF(ISERROR($V62),"",OFFSET('Smelter Look-up'!$C$4,$V62-4,0)&amp;"")</f>
        <v>Zhejiang Greatpower Cobalt Materials Co., Ltd.</v>
      </c>
      <c r="S62" s="157" t="str">
        <f t="shared" ca="1" si="0"/>
        <v>Unknown</v>
      </c>
      <c r="T62" s="157" t="str">
        <f ca="1">IF(B62="","",IF(ISERROR(MATCH($J62,SorP!$B$1:$B$5662,0)),"",INDIRECT("'SorP'!$A$"&amp;MATCH($J62,SorP!$B$1:$B$5662,0))))</f>
        <v>CN-ZJ</v>
      </c>
      <c r="U62" s="170"/>
      <c r="V62" s="171">
        <f ca="1">IF(C62="",NA(),MATCH($B62&amp;$C62,'Smelter Look-up'!$J:$J,0))</f>
        <v>116</v>
      </c>
      <c r="X62" s="172">
        <f t="shared" ca="1" si="1"/>
        <v>0</v>
      </c>
      <c r="AB62" s="172" t="str">
        <f t="shared" ca="1" si="2"/>
        <v>CobaltZhejiang Greatpower Cobalt Materials Co., Ltd.</v>
      </c>
    </row>
    <row r="63" spans="1:28" s="172" customFormat="1" ht="20.25">
      <c r="A63" s="157" t="s">
        <v>325</v>
      </c>
      <c r="B63" s="151" t="str">
        <f ca="1">IF(LEN(A63)=0,"",INDEX('Smelter Look-up'!$A:$A,MATCH($A63,'Smelter Look-up'!$E:$E,0)))</f>
        <v>Cobalt</v>
      </c>
      <c r="C63" s="154" t="str">
        <f ca="1">IF(LEN(A63)=0,"",INDEX('Smelter Look-up'!$C:$C,MATCH($A63,'Smelter Look-up'!$E:$E,0)))</f>
        <v>Zhejiang Huayou Cobalt Company Limited</v>
      </c>
      <c r="D63" s="151"/>
      <c r="E63" s="151" t="str">
        <f ca="1">IF(ISERROR($V63),"",OFFSET('Smelter Look-up'!$D$4,$V63-4,0)&amp;"")</f>
        <v>CHINA</v>
      </c>
      <c r="F63" s="151" t="str">
        <f ca="1">IF(ISERROR($V63),"",OFFSET('Smelter Look-up'!$E$4,$V63-4,0))</f>
        <v>CID003225</v>
      </c>
      <c r="G63" s="151" t="str">
        <f ca="1">IF(C63=$X$4,"Enter smelter details",IF(ISERROR($V63),"",OFFSET('Smelter Look-up'!$F$4,$V63-4,0)))</f>
        <v>RMI</v>
      </c>
      <c r="H63" s="209" t="s">
        <v>12822</v>
      </c>
      <c r="I63" s="210" t="str">
        <f ca="1">IF(ISERROR($V63),"",OFFSET('Smelter Look-up'!$H$4,$V63-4,0))</f>
        <v>Tongxiang</v>
      </c>
      <c r="J63" s="210" t="str">
        <f ca="1">IF(ISERROR($V63),"",OFFSET('Smelter Look-up'!$I$4,$V63-4,0))</f>
        <v>Zhejiang Sheng</v>
      </c>
      <c r="K63" s="152" t="s">
        <v>12822</v>
      </c>
      <c r="L63" s="152" t="s">
        <v>12822</v>
      </c>
      <c r="M63" s="152" t="s">
        <v>12822</v>
      </c>
      <c r="N63" s="152" t="s">
        <v>12822</v>
      </c>
      <c r="O63" s="152" t="s">
        <v>28</v>
      </c>
      <c r="P63" s="212" t="s">
        <v>12822</v>
      </c>
      <c r="Q63" s="153" t="s">
        <v>12822</v>
      </c>
      <c r="R63" s="151" t="str">
        <f ca="1">IF(ISERROR($V63),"",OFFSET('Smelter Look-up'!$C$4,$V63-4,0)&amp;"")</f>
        <v>Zhejiang Huayou Cobalt Company Limited</v>
      </c>
      <c r="S63" s="157" t="str">
        <f t="shared" ca="1" si="0"/>
        <v>Unknown</v>
      </c>
      <c r="T63" s="157" t="str">
        <f ca="1">IF(B63="","",IF(ISERROR(MATCH($J63,SorP!$B$1:$B$5662,0)),"",INDIRECT("'SorP'!$A$"&amp;MATCH($J63,SorP!$B$1:$B$5662,0))))</f>
        <v>CN-ZJ</v>
      </c>
      <c r="U63" s="170"/>
      <c r="V63" s="171">
        <f ca="1">IF(C63="",NA(),MATCH($B63&amp;$C63,'Smelter Look-up'!$J:$J,0))</f>
        <v>118</v>
      </c>
      <c r="X63" s="172">
        <f t="shared" ref="X63:X126" ca="1" si="3">IF(AND(C63="Smelter not listed",OR(LEN(D63)=0,LEN(E63)=0)),1,0)</f>
        <v>0</v>
      </c>
      <c r="AB63" s="172" t="str">
        <f t="shared" ref="AB63:AB126" ca="1" si="4">B63&amp;C63</f>
        <v>CobaltZhejiang Huayou Cobalt Company Limited</v>
      </c>
    </row>
    <row r="64" spans="1:28" s="172" customFormat="1" ht="25.5">
      <c r="A64" s="157" t="s">
        <v>255</v>
      </c>
      <c r="B64" s="151" t="str">
        <f ca="1">IF(LEN(A64)=0,"",INDEX('Smelter Look-up'!$A:$A,MATCH($A64,'Smelter Look-up'!$E:$E,0)))</f>
        <v>Cobalt</v>
      </c>
      <c r="C64" s="154" t="str">
        <f ca="1">IF(LEN(A64)=0,"",INDEX('Smelter Look-up'!$C:$C,MATCH($A64,'Smelter Look-up'!$E:$E,0)))</f>
        <v>New Era Group Zhejiang Zhongneng Cycle Technology Co., Ltd.</v>
      </c>
      <c r="D64" s="151"/>
      <c r="E64" s="151" t="str">
        <f ca="1">IF(ISERROR($V64),"",OFFSET('Smelter Look-up'!$D$4,$V64-4,0)&amp;"")</f>
        <v>CHINA</v>
      </c>
      <c r="F64" s="151" t="str">
        <f ca="1">IF(ISERROR($V64),"",OFFSET('Smelter Look-up'!$E$4,$V64-4,0))</f>
        <v>CID003398</v>
      </c>
      <c r="G64" s="151" t="str">
        <f ca="1">IF(C64=$X$4,"Enter smelter details",IF(ISERROR($V64),"",OFFSET('Smelter Look-up'!$F$4,$V64-4,0)))</f>
        <v>RMI</v>
      </c>
      <c r="H64" s="209" t="s">
        <v>12822</v>
      </c>
      <c r="I64" s="210" t="str">
        <f ca="1">IF(ISERROR($V64),"",OFFSET('Smelter Look-up'!$H$4,$V64-4,0))</f>
        <v>Shaoxing</v>
      </c>
      <c r="J64" s="210" t="str">
        <f ca="1">IF(ISERROR($V64),"",OFFSET('Smelter Look-up'!$I$4,$V64-4,0))</f>
        <v>Zhejiang Sheng</v>
      </c>
      <c r="K64" s="152" t="s">
        <v>12822</v>
      </c>
      <c r="L64" s="152" t="s">
        <v>12822</v>
      </c>
      <c r="M64" s="152" t="s">
        <v>12822</v>
      </c>
      <c r="N64" s="152" t="s">
        <v>12822</v>
      </c>
      <c r="O64" s="152" t="s">
        <v>28</v>
      </c>
      <c r="P64" s="212" t="s">
        <v>12822</v>
      </c>
      <c r="Q64" s="153" t="s">
        <v>12822</v>
      </c>
      <c r="R64" s="151" t="str">
        <f ca="1">IF(ISERROR($V64),"",OFFSET('Smelter Look-up'!$C$4,$V64-4,0)&amp;"")</f>
        <v>New Era Group Zhejiang Zhongneng Cycle Technology Co., Ltd.</v>
      </c>
      <c r="S64" s="157" t="str">
        <f t="shared" ref="S64:S127" ca="1" si="5">IF(B64="","",IF(ISERROR(MATCH($E64,CL,0)),"Unknown",INDIRECT("'C'!$A$"&amp;MATCH($E64,CL,0)+1)))</f>
        <v>Unknown</v>
      </c>
      <c r="T64" s="157" t="str">
        <f ca="1">IF(B64="","",IF(ISERROR(MATCH($J64,SorP!$B$1:$B$5662,0)),"",INDIRECT("'SorP'!$A$"&amp;MATCH($J64,SorP!$B$1:$B$5662,0))))</f>
        <v>CN-ZJ</v>
      </c>
      <c r="U64" s="170"/>
      <c r="V64" s="171">
        <f ca="1">IF(C64="",NA(),MATCH($B64&amp;$C64,'Smelter Look-up'!$J:$J,0))</f>
        <v>81</v>
      </c>
      <c r="X64" s="172">
        <f t="shared" ca="1" si="3"/>
        <v>0</v>
      </c>
      <c r="AB64" s="172" t="str">
        <f t="shared" ca="1" si="4"/>
        <v>CobaltNew Era Group Zhejiang Zhongneng Cycle Technology Co., Ltd.</v>
      </c>
    </row>
    <row r="65" spans="1:28" s="172" customFormat="1" ht="20.25">
      <c r="A65" s="157" t="s">
        <v>330</v>
      </c>
      <c r="B65" s="151" t="str">
        <f ca="1">IF(LEN(A65)=0,"",INDEX('Smelter Look-up'!$A:$A,MATCH($A65,'Smelter Look-up'!$E:$E,0)))</f>
        <v>Cobalt</v>
      </c>
      <c r="C65" s="154" t="str">
        <f ca="1">IF(LEN(A65)=0,"",INDEX('Smelter Look-up'!$C:$C,MATCH($A65,'Smelter Look-up'!$E:$E,0)))</f>
        <v>Zhuhai Kelixin Metal Materials Co., Ltd.</v>
      </c>
      <c r="D65" s="151"/>
      <c r="E65" s="151" t="str">
        <f ca="1">IF(ISERROR($V65),"",OFFSET('Smelter Look-up'!$D$4,$V65-4,0)&amp;"")</f>
        <v>CHINA</v>
      </c>
      <c r="F65" s="151" t="str">
        <f ca="1">IF(ISERROR($V65),"",OFFSET('Smelter Look-up'!$E$4,$V65-4,0))</f>
        <v>CID003211</v>
      </c>
      <c r="G65" s="151" t="str">
        <f ca="1">IF(C65=$X$4,"Enter smelter details",IF(ISERROR($V65),"",OFFSET('Smelter Look-up'!$F$4,$V65-4,0)))</f>
        <v>RMI</v>
      </c>
      <c r="H65" s="209" t="s">
        <v>12822</v>
      </c>
      <c r="I65" s="210" t="str">
        <f ca="1">IF(ISERROR($V65),"",OFFSET('Smelter Look-up'!$H$4,$V65-4,0))</f>
        <v>Zhuhai</v>
      </c>
      <c r="J65" s="210" t="str">
        <f ca="1">IF(ISERROR($V65),"",OFFSET('Smelter Look-up'!$I$4,$V65-4,0))</f>
        <v>Guangdong Sheng</v>
      </c>
      <c r="K65" s="152" t="s">
        <v>12822</v>
      </c>
      <c r="L65" s="152" t="s">
        <v>12822</v>
      </c>
      <c r="M65" s="152" t="s">
        <v>12822</v>
      </c>
      <c r="N65" s="152" t="s">
        <v>12822</v>
      </c>
      <c r="O65" s="152" t="s">
        <v>28</v>
      </c>
      <c r="P65" s="212" t="s">
        <v>12822</v>
      </c>
      <c r="Q65" s="153" t="s">
        <v>12822</v>
      </c>
      <c r="R65" s="151" t="str">
        <f ca="1">IF(ISERROR($V65),"",OFFSET('Smelter Look-up'!$C$4,$V65-4,0)&amp;"")</f>
        <v>Zhuhai Kelixin Metal Materials Co., Ltd.</v>
      </c>
      <c r="S65" s="157" t="str">
        <f t="shared" ca="1" si="5"/>
        <v>Unknown</v>
      </c>
      <c r="T65" s="157" t="str">
        <f ca="1">IF(B65="","",IF(ISERROR(MATCH($J65,SorP!$B$1:$B$5662,0)),"",INDIRECT("'SorP'!$A$"&amp;MATCH($J65,SorP!$B$1:$B$5662,0))))</f>
        <v>CN-GD</v>
      </c>
      <c r="U65" s="170"/>
      <c r="V65" s="171">
        <f ca="1">IF(C65="",NA(),MATCH($B65&amp;$C65,'Smelter Look-up'!$J:$J,0))</f>
        <v>121</v>
      </c>
      <c r="X65" s="172">
        <f t="shared" ca="1" si="3"/>
        <v>0</v>
      </c>
      <c r="AB65" s="172" t="str">
        <f t="shared" ca="1" si="4"/>
        <v>CobaltZhuhai Kelixin Metal Materials Co., Ltd.</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password="C246" sheet="1" objects="1" scenarios="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fitToWidth="2" fitToHeight="100" orientation="landscape" r:id="rId2"/>
  <headerFooter>
    <oddHeader>&amp;C&amp;P ページ&amp;R&amp;"Arial,Regular"&amp;09&amp;K000000Classification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L66"/>
  <sheetViews>
    <sheetView showGridLines="0" showZeros="0" workbookViewId="0">
      <pane xSplit="1" ySplit="3" topLeftCell="B4" activePane="bottomRight" state="frozen"/>
      <selection pane="topRight" activeCell="B24" sqref="B24:J24"/>
      <selection pane="bottomLeft" activeCell="B24" sqref="B24:J24"/>
      <selection pane="bottomRight" activeCell="B77" sqref="B77"/>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Qorvo US, Inc.</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Ashlee Raulston</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ashlee.raulston@qorvo.com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(336) 678-7357</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Carla Susmilch</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carla.susmilch@qorvo.com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(503) 615-9713</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t="str">
        <f>Declaration!D22</f>
        <v>10-Apr-2023</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Unknown</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Unknown</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16</v>
      </c>
      <c r="F27" s="84"/>
      <c r="J27" s="134"/>
    </row>
    <row r="28" spans="1:10" ht="59.45" customHeight="1">
      <c r="A28" s="81" t="str">
        <f ca="1">Declaration!B44</f>
        <v>Cobalt(*)</v>
      </c>
      <c r="B28" s="80" t="str">
        <f>Declaration!D44</f>
        <v>Unknown</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t="str">
        <f>Declaration!D50</f>
        <v>Greater than 90%</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t="str">
        <f>Declaration!D56</f>
        <v>No</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38.2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https://www.qorvo.com/about-us/corporate-social-responsibility/our-program</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t="str">
        <f>Declaration!D74</f>
        <v>No</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 ca="1">IF(H61=0,"","Click here to provide smelter information")</f>
        <v/>
      </c>
      <c r="E61" s="17" t="s">
        <v>16</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 ca="1">IF(H62=0,"","Click here to provide smelter information")</f>
        <v/>
      </c>
      <c r="E62" s="17" t="s">
        <v>16</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 ca="1">IF(COUNTIF('Smelter List'!C5:C9,"")&lt;10,0,1)</f>
        <v>0</v>
      </c>
      <c r="H63" s="64" t="e">
        <f ca="1">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 ca="1">IF(COUNTIF('Smelter List'!C5:C10,"")&lt;10,0,1)</f>
        <v>0</v>
      </c>
      <c r="H64" s="64" t="e">
        <f ca="1">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A66" s="16" t="s">
        <v>12810</v>
      </c>
    </row>
  </sheetData>
  <sheetProtection password="C246" sheet="1" objects="1" scenarios="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password="C246" sheet="1" objects="1" scenarios="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1"/>
  <headerFooter>
    <oddHeader>&amp;R&amp;"Arial,Regular"&amp;09&amp;K000000Classification | &amp;K00A1E0PRIVATE</oddHeader>
    <oddFooter>&amp;CPage &amp;P of &amp;N&amp;R&amp;"Arial,Regular"&amp;09&amp;K000000©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password="C246" sheet="1" objects="1" scenarios="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30">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54">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ht="28.5">
      <c r="A191" s="128" t="str">
        <f t="shared" si="8"/>
        <v>Smelter ListC4</v>
      </c>
      <c r="B191" s="128" t="s">
        <v>1403</v>
      </c>
      <c r="C191" s="128" t="s">
        <v>914</v>
      </c>
      <c r="D191" s="128" t="s">
        <v>1354</v>
      </c>
      <c r="E191" s="295" t="s">
        <v>1355</v>
      </c>
      <c r="F191" s="292" t="s">
        <v>1356</v>
      </c>
      <c r="G191" s="128" t="s">
        <v>1357</v>
      </c>
      <c r="H191" s="298" t="s">
        <v>1358</v>
      </c>
    </row>
    <row r="192" spans="1:8" ht="28.5">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ht="28.5">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57">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sheetProtection password="C246" sheet="1" objects="1" scenarios="1"/>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3226622D-7E8B-414A-8FBD-5FA781E94C47}"/>
    </customSheetView>
    <customSheetView guid="{4BDF1A28-30D5-449D-B20E-D6C97EF9FAE1}" showAutoFilter="1">
      <selection activeCell="C174" sqref="C174"/>
      <pageMargins left="0" right="0" top="0" bottom="0" header="0" footer="0"/>
      <pageSetup paperSize="9" orientation="portrait"/>
      <autoFilter ref="B1:N1" xr:uid="{02D23A4A-1E4A-4EAC-9E48-16A34F33676D}"/>
    </customSheetView>
  </customSheetViews>
  <phoneticPr fontId="85" type="noConversion"/>
  <pageMargins left="0.75" right="0.75" top="1" bottom="1" header="0.3" footer="0.3"/>
  <pageSetup paperSize="9"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40LzEwLzIwMjMgMToxMzo1OC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9AFD1750-A057-4F52-9BA6-CE2D7C5B7E13}">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116CE155-C06C-4A54-A434-19DFA8095D8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Instructions</vt:lpstr>
      <vt:lpstr>Revision</vt:lpstr>
      <vt:lpstr>Definitions</vt:lpstr>
      <vt:lpstr>Declaration</vt:lpstr>
      <vt:lpstr>Smelter List</vt:lpstr>
      <vt:lpstr>Checker</vt:lpstr>
      <vt:lpstr>Product List</vt:lpstr>
      <vt:lpstr>Smelter Look-up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Ashlee Raulston</cp:lastModifiedBy>
  <dcterms:created xsi:type="dcterms:W3CDTF">2010-06-21T21:00:23Z</dcterms:created>
  <dcterms:modified xsi:type="dcterms:W3CDTF">2023-04-10T13:14:35Z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docIndexRef">
    <vt:lpwstr>a3cb5885-c15b-4e34-82cb-805b9bcf32b0</vt:lpwstr>
  </property>
  <property fmtid="{D5CDD505-2E9C-101B-9397-08002B2CF9AE}" pid="5"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6"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7" name="bjDocumentSecurityLabel">
    <vt:lpwstr>PRIVATE</vt:lpwstr>
  </property>
  <property fmtid="{D5CDD505-2E9C-101B-9397-08002B2CF9AE}" pid="8" name="bjSaver">
    <vt:lpwstr>h7EcjRmYUrnLPdUfZxbIEU0dmwNDFuc1</vt:lpwstr>
  </property>
  <property fmtid="{D5CDD505-2E9C-101B-9397-08002B2CF9AE}" pid="9" name="bjClsUserRVM">
    <vt:lpwstr>[]</vt:lpwstr>
  </property>
  <property fmtid="{D5CDD505-2E9C-101B-9397-08002B2CF9AE}" pid="10" name="bjLabelHistoryID">
    <vt:lpwstr>{9AFD1750-A057-4F52-9BA6-CE2D7C5B7E13}</vt:lpwstr>
  </property>
  <property fmtid="{D5CDD505-2E9C-101B-9397-08002B2CF9AE}" pid="11" name="bjRightHeaderLabel-first">
    <vt:lpwstr>&amp;"Arial,Regular"&amp;09&amp;K000000Classification | &amp;K00A1E0PRIVATE</vt:lpwstr>
  </property>
  <property fmtid="{D5CDD505-2E9C-101B-9397-08002B2CF9AE}" pid="12" name="bjCentreFooterLabel-first">
    <vt:lpwstr>&amp;"Arial,Regular"&amp;09&amp;K000000© 2023 Qorvo US, Inc.
Qorvo Confidential &amp; Proprietary Information</vt:lpwstr>
  </property>
  <property fmtid="{D5CDD505-2E9C-101B-9397-08002B2CF9AE}" pid="13" name="bjRightHeaderLabel-even">
    <vt:lpwstr>&amp;"Arial,Regular"&amp;09&amp;K000000Classification | &amp;K00A1E0PRIVATE</vt:lpwstr>
  </property>
  <property fmtid="{D5CDD505-2E9C-101B-9397-08002B2CF9AE}" pid="14" name="bjCentreFooterLabel-even">
    <vt:lpwstr>&amp;"Arial,Regular"&amp;09&amp;K000000© 2023 Qorvo US, Inc.
Qorvo Confidential &amp; Proprietary Information</vt:lpwstr>
  </property>
  <property fmtid="{D5CDD505-2E9C-101B-9397-08002B2CF9AE}" pid="15" name="bjRightHeaderLabel">
    <vt:lpwstr>&amp;"Arial,Regular"&amp;09&amp;K000000Classification | &amp;K00A1E0PRIVATE</vt:lpwstr>
  </property>
  <property fmtid="{D5CDD505-2E9C-101B-9397-08002B2CF9AE}" pid="16" name="bjCentreFooterLabel">
    <vt:lpwstr>&amp;"Arial,Regular"&amp;09&amp;K000000© 2023 Qorvo US, Inc.
Qorvo Confidential &amp; Proprietary Information</vt:lpwstr>
  </property>
  <property fmtid="{D5CDD505-2E9C-101B-9397-08002B2CF9AE}" pid="17" name="bjRightFooterLabel">
    <vt:lpwstr>&amp;"Arial,Regular"&amp;09&amp;K000000© 2023 Qorvo US, Inc.
Qorvo Confidential &amp; Proprietary Information</vt:lpwstr>
  </property>
</Properties>
</file>